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84" yWindow="60" windowWidth="15528" windowHeight="10896" activeTab="0"/>
  </bookViews>
  <sheets>
    <sheet name="Gen" sheetId="1" r:id="rId1"/>
    <sheet name="Feb" sheetId="2" r:id="rId2"/>
    <sheet name="Mar" sheetId="3" r:id="rId3"/>
    <sheet name="Apr" sheetId="4" r:id="rId4"/>
    <sheet name="Mag" sheetId="5" r:id="rId5"/>
    <sheet name="Giu" sheetId="6" r:id="rId6"/>
    <sheet name="Lug" sheetId="7" r:id="rId7"/>
    <sheet name="Ago" sheetId="8" r:id="rId8"/>
    <sheet name="Set" sheetId="9" r:id="rId9"/>
    <sheet name="Ott" sheetId="10" r:id="rId10"/>
    <sheet name="Nov" sheetId="11" r:id="rId11"/>
    <sheet name="Dic" sheetId="12" r:id="rId12"/>
    <sheet name="Esempi" sheetId="13" r:id="rId13"/>
  </sheets>
  <definedNames>
    <definedName name="_xlnm._FilterDatabase" localSheetId="7" hidden="1">'Ago'!$A$9:$K$40</definedName>
    <definedName name="_xlnm._FilterDatabase" localSheetId="3" hidden="1">'Apr'!$A$9:$K$31</definedName>
    <definedName name="_xlnm._FilterDatabase" localSheetId="11" hidden="1">'Dic'!$A$9:$K$31</definedName>
    <definedName name="_xlnm._FilterDatabase" localSheetId="12" hidden="1">'Esempi'!$A$9:$K$31</definedName>
    <definedName name="_xlnm._FilterDatabase" localSheetId="1" hidden="1">'Feb'!$A$9:$K$31</definedName>
    <definedName name="_xlnm._FilterDatabase" localSheetId="0" hidden="1">'Gen'!$A$9:$K$31</definedName>
    <definedName name="_xlnm._FilterDatabase" localSheetId="5" hidden="1">'Giu'!$A$9:$K$31</definedName>
    <definedName name="_xlnm._FilterDatabase" localSheetId="6" hidden="1">'Lug'!$A$9:$K$40</definedName>
    <definedName name="_xlnm._FilterDatabase" localSheetId="4" hidden="1">'Mag'!$A$9:$K$31</definedName>
    <definedName name="_xlnm._FilterDatabase" localSheetId="2" hidden="1">'Mar'!$A$9:$K$31</definedName>
    <definedName name="_xlnm._FilterDatabase" localSheetId="10" hidden="1">'Nov'!$A$9:$K$31</definedName>
    <definedName name="_xlnm._FilterDatabase" localSheetId="9" hidden="1">'Ott'!$A$9:$K$31</definedName>
    <definedName name="_xlnm._FilterDatabase" localSheetId="8" hidden="1">'Set'!$A$9:$K$31</definedName>
    <definedName name="_xlnm.Print_Area" localSheetId="7">'Ago'!$A$1:$K$53</definedName>
    <definedName name="_xlnm.Print_Area" localSheetId="3">'Apr'!$A$1:$K$53</definedName>
    <definedName name="_xlnm.Print_Area" localSheetId="11">'Dic'!$A$1:$K$53</definedName>
    <definedName name="_xlnm.Print_Area" localSheetId="12">'Esempi'!$A$1:$K$53</definedName>
    <definedName name="_xlnm.Print_Area" localSheetId="1">'Feb'!$A$1:$K$53</definedName>
    <definedName name="_xlnm.Print_Area" localSheetId="0">'Gen'!$A$1:$K$53</definedName>
    <definedName name="_xlnm.Print_Area" localSheetId="5">'Giu'!$A$1:$K$53</definedName>
    <definedName name="_xlnm.Print_Area" localSheetId="6">'Lug'!$A$1:$K$53</definedName>
    <definedName name="_xlnm.Print_Area" localSheetId="4">'Mag'!$A$1:$K$53</definedName>
    <definedName name="_xlnm.Print_Area" localSheetId="2">'Mar'!$A$1:$K$53</definedName>
    <definedName name="_xlnm.Print_Area" localSheetId="10">'Nov'!$A$1:$K$53</definedName>
    <definedName name="_xlnm.Print_Area" localSheetId="9">'Ott'!$A$1:$K$53</definedName>
    <definedName name="_xlnm.Print_Area" localSheetId="8">'Set'!$A$1:$K$53</definedName>
  </definedNames>
  <calcPr fullCalcOnLoad="1"/>
</workbook>
</file>

<file path=xl/comments1.xml><?xml version="1.0" encoding="utf-8"?>
<comments xmlns="http://schemas.openxmlformats.org/spreadsheetml/2006/main">
  <authors>
    <author>fabio paleari</author>
  </authors>
  <commentList>
    <comment ref="B10" authorId="0">
      <text>
        <r>
          <rPr>
            <b/>
            <sz val="8"/>
            <rFont val="Tahoma"/>
            <family val="0"/>
          </rPr>
          <t>Codice Lavoro:</t>
        </r>
        <r>
          <rPr>
            <sz val="8"/>
            <rFont val="Tahoma"/>
            <family val="0"/>
          </rPr>
          <t xml:space="preserve">
G06 Ore lavorate
652 Ferie godute
374 ROL godute
L45 Magg.30% lavoro nott. (e Sab.)
476 Riposo compensativo
608 Magg.10% lavoro Dom (RCO obbl.)
232 Donaz.ne sangue
807 Malattia
008 Festività godute
L42 Magg.50% lavoro fest. (non Dom.)
L43 Straordinario al 50%
401 Sciopero
529 Assenza ingiustificata
529 Permesso non retribuito
395 Congedo matrimoniale
L22 Indennita di reperibilità
M48 Gettone notturno
</t>
        </r>
      </text>
    </comment>
  </commentList>
</comments>
</file>

<file path=xl/comments10.xml><?xml version="1.0" encoding="utf-8"?>
<comments xmlns="http://schemas.openxmlformats.org/spreadsheetml/2006/main">
  <authors>
    <author>fabio paleari</author>
  </authors>
  <commentList>
    <comment ref="B10" authorId="0">
      <text>
        <r>
          <rPr>
            <b/>
            <sz val="8"/>
            <rFont val="Tahoma"/>
            <family val="0"/>
          </rPr>
          <t>Codice Lavoro:</t>
        </r>
        <r>
          <rPr>
            <sz val="8"/>
            <rFont val="Tahoma"/>
            <family val="0"/>
          </rPr>
          <t xml:space="preserve">
G06 Ore lavorate
652 Ferie godute
374 ROL godute
L45 Magg.30% lavoro nott. (e Sab.)
476 Riposo compensativo
608 Magg.10% lavoro Dom (RCO obbl.)
232 Donaz.ne sangue
807 Malattia
008 Festività godute
L42 Magg.50% lavoro fest. (non Dom.)
L43 Straordinario al 50%
401 Sciopero
529 Assenza ingiustificata
529 Permesso non retribuito
395 Congedo matrimoniale
L22 Indennita di reperibilità
M48 Gettone notturno
</t>
        </r>
      </text>
    </comment>
  </commentList>
</comments>
</file>

<file path=xl/comments11.xml><?xml version="1.0" encoding="utf-8"?>
<comments xmlns="http://schemas.openxmlformats.org/spreadsheetml/2006/main">
  <authors>
    <author>fabio paleari</author>
  </authors>
  <commentList>
    <comment ref="B10" authorId="0">
      <text>
        <r>
          <rPr>
            <b/>
            <sz val="8"/>
            <rFont val="Tahoma"/>
            <family val="0"/>
          </rPr>
          <t>Codice Lavoro:</t>
        </r>
        <r>
          <rPr>
            <sz val="8"/>
            <rFont val="Tahoma"/>
            <family val="0"/>
          </rPr>
          <t xml:space="preserve">
G06 Ore lavorate
652 Ferie godute
374 ROL godute
L45 Magg.30% lavoro nott. (e Sab.)
476 Riposo compensativo
608 Magg.10% lavoro Dom (RCO obbl.)
232 Donaz.ne sangue
807 Malattia
008 Festività godute
L42 Magg.50% lavoro fest. (non Dom.)
L43 Straordinario al 50%
401 Sciopero
529 Assenza ingiustificata
529 Permesso non retribuito
395 Congedo matrimoniale
L22 Indennita di reperibilità
M48 Gettone notturno
</t>
        </r>
      </text>
    </comment>
  </commentList>
</comments>
</file>

<file path=xl/comments12.xml><?xml version="1.0" encoding="utf-8"?>
<comments xmlns="http://schemas.openxmlformats.org/spreadsheetml/2006/main">
  <authors>
    <author>fabio paleari</author>
  </authors>
  <commentList>
    <comment ref="B10" authorId="0">
      <text>
        <r>
          <rPr>
            <b/>
            <sz val="8"/>
            <rFont val="Tahoma"/>
            <family val="0"/>
          </rPr>
          <t>Codice Lavoro:</t>
        </r>
        <r>
          <rPr>
            <sz val="8"/>
            <rFont val="Tahoma"/>
            <family val="0"/>
          </rPr>
          <t xml:space="preserve">
G06 Ore lavorate
652 Ferie godute
374 ROL godute
L45 Magg.30% lavoro nott. (e Sab.)
476 Riposo compensativo
608 Magg.10% lavoro Dom (RCO obbl.)
232 Donaz.ne sangue
807 Malattia
008 Festività godute
L42 Magg.50% lavoro fest. (non Dom.)
L43 Straordinario al 50%
401 Sciopero
529 Assenza ingiustificata
529 Permesso non retribuito
395 Congedo matrimoniale
L22 Indennita di reperibilità
M48 Gettone notturno
</t>
        </r>
      </text>
    </comment>
  </commentList>
</comments>
</file>

<file path=xl/comments13.xml><?xml version="1.0" encoding="utf-8"?>
<comments xmlns="http://schemas.openxmlformats.org/spreadsheetml/2006/main">
  <authors>
    <author>fabio paleari</author>
  </authors>
  <commentList>
    <comment ref="B10" authorId="0">
      <text>
        <r>
          <rPr>
            <b/>
            <sz val="8"/>
            <rFont val="Tahoma"/>
            <family val="0"/>
          </rPr>
          <t>Codice Lavoro:</t>
        </r>
        <r>
          <rPr>
            <sz val="8"/>
            <rFont val="Tahoma"/>
            <family val="0"/>
          </rPr>
          <t xml:space="preserve">
G06 Ore lavorate
652 Ferie godute
374 ROL godute
L45 Magg.30% lavoro nott. (e Sab.)
476 Riposo compensativo
608 Magg.10% lavoro Dom (RCO obbl.)
232 Donaz.ne sangue
807 Malattia
008 Festività godute
L42 Magg.50% lavoro fest. (non Dom.)
L43 Straordinario al 50%
401 Sciopero
529 Assenza ingiustificata
529 Permesso non retribuito
395 Congedo matrimoniale
L22 Indennita di reperibilità
M48 Gettone notturno
</t>
        </r>
      </text>
    </comment>
  </commentList>
</comments>
</file>

<file path=xl/comments2.xml><?xml version="1.0" encoding="utf-8"?>
<comments xmlns="http://schemas.openxmlformats.org/spreadsheetml/2006/main">
  <authors>
    <author>fabio paleari</author>
  </authors>
  <commentList>
    <comment ref="B10" authorId="0">
      <text>
        <r>
          <rPr>
            <b/>
            <sz val="8"/>
            <rFont val="Tahoma"/>
            <family val="0"/>
          </rPr>
          <t>Codice Lavoro:</t>
        </r>
        <r>
          <rPr>
            <sz val="8"/>
            <rFont val="Tahoma"/>
            <family val="0"/>
          </rPr>
          <t xml:space="preserve">
G06 Ore lavorate
652 Ferie godute
374 ROL godute
L45 Magg.30% lavoro nott. (e Sab.)
476 Riposo compensativo
608 Magg.10% lavoro Dom (RCO obbl.)
232 Donaz.ne sangue
807 Malattia
008 Festività godute
L42 Magg.50% lavoro fest. (non Dom.)
L43 Straordinario al 50%
401 Sciopero
529 Assenza ingiustificata
529 Permesso non retribuito
395 Congedo matrimoniale
L22 Indennita di reperibilità
M48 Gettone notturno
</t>
        </r>
      </text>
    </comment>
  </commentList>
</comments>
</file>

<file path=xl/comments3.xml><?xml version="1.0" encoding="utf-8"?>
<comments xmlns="http://schemas.openxmlformats.org/spreadsheetml/2006/main">
  <authors>
    <author>fabio paleari</author>
  </authors>
  <commentList>
    <comment ref="B10" authorId="0">
      <text>
        <r>
          <rPr>
            <b/>
            <sz val="8"/>
            <rFont val="Tahoma"/>
            <family val="0"/>
          </rPr>
          <t>Codice Lavoro:</t>
        </r>
        <r>
          <rPr>
            <sz val="8"/>
            <rFont val="Tahoma"/>
            <family val="0"/>
          </rPr>
          <t xml:space="preserve">
G06 Ore lavorate
652 Ferie godute
374 ROL godute
L45 Magg.30% lavoro nott. (e Sab.)
476 Riposo compensativo
608 Magg.10% lavoro Dom (RCO obbl.)
232 Donaz.ne sangue
807 Malattia
008 Festività godute
L42 Magg.50% lavoro fest. (non Dom.)
L43 Straordinario al 50%
401 Sciopero
529 Assenza ingiustificata
529 Permesso non retribuito
395 Congedo matrimoniale
L22 Indennita di reperibilità
M48 Gettone notturno
</t>
        </r>
      </text>
    </comment>
  </commentList>
</comments>
</file>

<file path=xl/comments4.xml><?xml version="1.0" encoding="utf-8"?>
<comments xmlns="http://schemas.openxmlformats.org/spreadsheetml/2006/main">
  <authors>
    <author>fabio paleari</author>
  </authors>
  <commentList>
    <comment ref="B10" authorId="0">
      <text>
        <r>
          <rPr>
            <b/>
            <sz val="8"/>
            <rFont val="Tahoma"/>
            <family val="0"/>
          </rPr>
          <t>Codice Lavoro:</t>
        </r>
        <r>
          <rPr>
            <sz val="8"/>
            <rFont val="Tahoma"/>
            <family val="0"/>
          </rPr>
          <t xml:space="preserve">
G06 Ore lavorate
652 Ferie godute
374 ROL godute
L45 Magg.30% lavoro nott. (e Sab.)
476 Riposo compensativo
608 Magg.10% lavoro Dom (RCO obbl.)
232 Donaz.ne sangue
807 Malattia
008 Festività godute
L42 Magg.50% lavoro fest. (non Dom.)
L43 Straordinario al 50%
401 Sciopero
529 Assenza ingiustificata
529 Permesso non retribuito
395 Congedo matrimoniale
L22 Indennita di reperibilità
M48 Gettone notturno
</t>
        </r>
      </text>
    </comment>
  </commentList>
</comments>
</file>

<file path=xl/comments5.xml><?xml version="1.0" encoding="utf-8"?>
<comments xmlns="http://schemas.openxmlformats.org/spreadsheetml/2006/main">
  <authors>
    <author>fabio paleari</author>
  </authors>
  <commentList>
    <comment ref="B10" authorId="0">
      <text>
        <r>
          <rPr>
            <b/>
            <sz val="8"/>
            <rFont val="Tahoma"/>
            <family val="0"/>
          </rPr>
          <t>Codice Lavoro:</t>
        </r>
        <r>
          <rPr>
            <sz val="8"/>
            <rFont val="Tahoma"/>
            <family val="0"/>
          </rPr>
          <t xml:space="preserve">
G06 Ore lavorate
652 Ferie godute
374 ROL godute
L45 Magg.30% lavoro nott. (e Sab.)
476 Riposo compensativo
608 Magg.10% lavoro Dom (RCO obbl.)
232 Donaz.ne sangue
807 Malattia
008 Festività godute
L42 Magg.50% lavoro fest. (non Dom.)
L43 Straordinario al 50%
401 Sciopero
529 Assenza ingiustificata
529 Permesso non retribuito
395 Congedo matrimoniale
L22 Indennita di reperibilità
M48 Gettone notturno
</t>
        </r>
      </text>
    </comment>
  </commentList>
</comments>
</file>

<file path=xl/comments6.xml><?xml version="1.0" encoding="utf-8"?>
<comments xmlns="http://schemas.openxmlformats.org/spreadsheetml/2006/main">
  <authors>
    <author>fabio paleari</author>
  </authors>
  <commentList>
    <comment ref="B10" authorId="0">
      <text>
        <r>
          <rPr>
            <b/>
            <sz val="8"/>
            <rFont val="Tahoma"/>
            <family val="0"/>
          </rPr>
          <t>Codice Lavoro:</t>
        </r>
        <r>
          <rPr>
            <sz val="8"/>
            <rFont val="Tahoma"/>
            <family val="0"/>
          </rPr>
          <t xml:space="preserve">
G06 Ore lavorate
652 Ferie godute
374 ROL godute
L45 Magg.30% lavoro nott. (e Sab.)
476 Riposo compensativo
608 Magg.10% lavoro Dom (RCO obbl.)
232 Donaz.ne sangue
807 Malattia
008 Festività godute
L42 Magg.50% lavoro fest. (non Dom.)
L43 Straordinario al 50%
401 Sciopero
529 Assenza ingiustificata
529 Permesso non retribuito
395 Congedo matrimoniale
L22 Indennita di reperibilità
M48 Gettone notturno
</t>
        </r>
      </text>
    </comment>
  </commentList>
</comments>
</file>

<file path=xl/comments7.xml><?xml version="1.0" encoding="utf-8"?>
<comments xmlns="http://schemas.openxmlformats.org/spreadsheetml/2006/main">
  <authors>
    <author>fabio paleari</author>
  </authors>
  <commentList>
    <comment ref="B10" authorId="0">
      <text>
        <r>
          <rPr>
            <b/>
            <sz val="8"/>
            <rFont val="Tahoma"/>
            <family val="0"/>
          </rPr>
          <t>Codice Lavoro:</t>
        </r>
        <r>
          <rPr>
            <sz val="8"/>
            <rFont val="Tahoma"/>
            <family val="0"/>
          </rPr>
          <t xml:space="preserve">
G06 Ore lavorate
652 Ferie godute
374 ROL godute
L45 Magg.30% lavoro nott. (e Sab.)
476 Riposo compensativo
608 Magg.10% lavoro Dom (RCO obbl.)
232 Donaz.ne sangue
807 Malattia
008 Festività godute
L42 Magg.50% lavoro fest. (non Dom.)
L43 Straordinario al 50%
401 Sciopero
529 Assenza ingiustificata
529 Permesso non retribuito
395 Congedo matrimoniale
L22 Indennita di reperibilità
M48 Gettone notturno
</t>
        </r>
      </text>
    </comment>
  </commentList>
</comments>
</file>

<file path=xl/comments8.xml><?xml version="1.0" encoding="utf-8"?>
<comments xmlns="http://schemas.openxmlformats.org/spreadsheetml/2006/main">
  <authors>
    <author>fabio paleari</author>
  </authors>
  <commentList>
    <comment ref="B10" authorId="0">
      <text>
        <r>
          <rPr>
            <b/>
            <sz val="8"/>
            <rFont val="Tahoma"/>
            <family val="0"/>
          </rPr>
          <t>Codice Lavoro:</t>
        </r>
        <r>
          <rPr>
            <sz val="8"/>
            <rFont val="Tahoma"/>
            <family val="0"/>
          </rPr>
          <t xml:space="preserve">
G06 Ore lavorate
652 Ferie godute
374 ROL godute
L45 Magg.30% lavoro nott. (e Sab.)
476 Riposo compensativo
608 Magg.10% lavoro Dom (RCO obbl.)
232 Donaz.ne sangue
807 Malattia
008 Festività godute
L42 Magg.50% lavoro fest. (non Dom.)
L43 Straordinario al 50%
401 Sciopero
529 Assenza ingiustificata
529 Permesso non retribuito
395 Congedo matrimoniale
L22 Indennita di reperibilità
M48 Gettone notturno
</t>
        </r>
      </text>
    </comment>
  </commentList>
</comments>
</file>

<file path=xl/comments9.xml><?xml version="1.0" encoding="utf-8"?>
<comments xmlns="http://schemas.openxmlformats.org/spreadsheetml/2006/main">
  <authors>
    <author>fabio paleari</author>
  </authors>
  <commentList>
    <comment ref="B10" authorId="0">
      <text>
        <r>
          <rPr>
            <b/>
            <sz val="8"/>
            <rFont val="Tahoma"/>
            <family val="0"/>
          </rPr>
          <t>Codice Lavoro:</t>
        </r>
        <r>
          <rPr>
            <sz val="8"/>
            <rFont val="Tahoma"/>
            <family val="0"/>
          </rPr>
          <t xml:space="preserve">
G06 Ore lavorate
652 Ferie godute
374 ROL godute
L45 Magg.30% lavoro nott. (e Sab.)
476 Riposo compensativo
608 Magg.10% lavoro Dom (RCO obbl.)
232 Donaz.ne sangue
807 Malattia
008 Festività godute
L42 Magg.50% lavoro fest. (non Dom.)
L43 Straordinario al 50%
401 Sciopero
529 Assenza ingiustificata
529 Permesso non retribuito
395 Congedo matrimoniale
L22 Indennita di reperibilità
M48 Gettone notturno
</t>
        </r>
      </text>
    </comment>
  </commentList>
</comments>
</file>

<file path=xl/sharedStrings.xml><?xml version="1.0" encoding="utf-8"?>
<sst xmlns="http://schemas.openxmlformats.org/spreadsheetml/2006/main" count="1957" uniqueCount="120">
  <si>
    <t xml:space="preserve"> </t>
  </si>
  <si>
    <t>Data</t>
  </si>
  <si>
    <t>Riferimento</t>
  </si>
  <si>
    <t>No. Ordine</t>
  </si>
  <si>
    <t>Descrizione</t>
  </si>
  <si>
    <t xml:space="preserve">Consulente: </t>
  </si>
  <si>
    <t>Amount</t>
  </si>
  <si>
    <t>Abbonamento mezzi</t>
  </si>
  <si>
    <t>Carburante</t>
  </si>
  <si>
    <t>Via IV Novembre, 1</t>
  </si>
  <si>
    <t>23871 Lomagna (LC)</t>
  </si>
  <si>
    <t>Name</t>
  </si>
  <si>
    <t>Siganture</t>
  </si>
  <si>
    <t>Date</t>
  </si>
  <si>
    <t>Cliente</t>
  </si>
  <si>
    <t>Adb Consulting S.r.l.</t>
  </si>
  <si>
    <t>Festa</t>
  </si>
  <si>
    <t>R.E.A. 292086 - Cap. Soc. € 10.000 i.v. (a socio unico) - Registro Imprese Lecco, Cod. Fiscale e P. IVA 02561490133</t>
  </si>
  <si>
    <t>Carburante + Autostrada</t>
  </si>
  <si>
    <t>Hotel</t>
  </si>
  <si>
    <t>Ristorante/Bar</t>
  </si>
  <si>
    <t>Total Amount</t>
  </si>
  <si>
    <t>Paleari Fabio</t>
  </si>
  <si>
    <t>Note of Expenses</t>
  </si>
  <si>
    <t>Expense Type</t>
  </si>
  <si>
    <t>G06</t>
  </si>
  <si>
    <t>652</t>
  </si>
  <si>
    <t>807</t>
  </si>
  <si>
    <t>RCO</t>
  </si>
  <si>
    <t>232</t>
  </si>
  <si>
    <t>L45</t>
  </si>
  <si>
    <t>M48</t>
  </si>
  <si>
    <t>LAV</t>
  </si>
  <si>
    <t>ROL</t>
  </si>
  <si>
    <t>FER</t>
  </si>
  <si>
    <t>MAL</t>
  </si>
  <si>
    <t>STR</t>
  </si>
  <si>
    <t>LNO</t>
  </si>
  <si>
    <t>LFE</t>
  </si>
  <si>
    <t>Employee</t>
  </si>
  <si>
    <t>Approved</t>
  </si>
  <si>
    <r>
      <t xml:space="preserve">Ore Off   </t>
    </r>
    <r>
      <rPr>
        <sz val="8"/>
        <rFont val="Arial"/>
        <family val="2"/>
      </rPr>
      <t>22-06</t>
    </r>
  </si>
  <si>
    <t>Ore lavorate</t>
  </si>
  <si>
    <t>Riposo compensativo</t>
  </si>
  <si>
    <t>Sciopero</t>
  </si>
  <si>
    <t>Donaz.ne sangue</t>
  </si>
  <si>
    <t>Assenza ingiustificata</t>
  </si>
  <si>
    <t>Gettone notturno</t>
  </si>
  <si>
    <t>374</t>
  </si>
  <si>
    <t>Indennita di reperibilità</t>
  </si>
  <si>
    <t>Codice</t>
  </si>
  <si>
    <t>Note</t>
  </si>
  <si>
    <t>Cod. Lav.</t>
  </si>
  <si>
    <t>Pirelli</t>
  </si>
  <si>
    <t>Brovelli</t>
  </si>
  <si>
    <t>H3G</t>
  </si>
  <si>
    <t>Maiocchi</t>
  </si>
  <si>
    <t>Ferie</t>
  </si>
  <si>
    <t>Malattia</t>
  </si>
  <si>
    <t>Reperibilità</t>
  </si>
  <si>
    <t>Training</t>
  </si>
  <si>
    <t>Recupero (8 ore)</t>
  </si>
  <si>
    <t>Recupero (8 ore invece di 6)</t>
  </si>
  <si>
    <r>
      <t xml:space="preserve">Uscita   </t>
    </r>
    <r>
      <rPr>
        <sz val="8"/>
        <rFont val="Arial"/>
        <family val="2"/>
      </rPr>
      <t xml:space="preserve">Km    </t>
    </r>
  </si>
  <si>
    <t xml:space="preserve">Matricola: </t>
  </si>
  <si>
    <t>Ore Lav</t>
  </si>
  <si>
    <t>Ferie godute</t>
  </si>
  <si>
    <t>ROL godute</t>
  </si>
  <si>
    <t>Cod. LUL</t>
  </si>
  <si>
    <t>DON</t>
  </si>
  <si>
    <t>LDO</t>
  </si>
  <si>
    <t>SCI</t>
  </si>
  <si>
    <t>AIN</t>
  </si>
  <si>
    <t>Rimb. Km / piè di list</t>
  </si>
  <si>
    <t>073</t>
  </si>
  <si>
    <t>Trasferta Italia</t>
  </si>
  <si>
    <t>L42</t>
  </si>
  <si>
    <t>L43</t>
  </si>
  <si>
    <t>Straordinario al 50%</t>
  </si>
  <si>
    <t>395</t>
  </si>
  <si>
    <t>CMA</t>
  </si>
  <si>
    <t>Magg.10% lavoro Dom. (RCO obbl.)</t>
  </si>
  <si>
    <t>Magg.30% lavoro nott. (e Sab.)</t>
  </si>
  <si>
    <t>Magg.50% lavoro Fest. (non Dom.)</t>
  </si>
  <si>
    <t>Congedo matrimoniale</t>
  </si>
  <si>
    <t>608</t>
  </si>
  <si>
    <t>401</t>
  </si>
  <si>
    <t>529</t>
  </si>
  <si>
    <t>PNR</t>
  </si>
  <si>
    <t>Permesso non retribuito</t>
  </si>
  <si>
    <t>S. Stefano</t>
  </si>
  <si>
    <t>S. Ambrogio</t>
  </si>
  <si>
    <t>Immacolata Concezione</t>
  </si>
  <si>
    <t>Pasqua</t>
  </si>
  <si>
    <t>Festa della Repubblica</t>
  </si>
  <si>
    <t>Tutti i Santi</t>
  </si>
  <si>
    <t>Recupero (4 ore)</t>
  </si>
  <si>
    <r>
      <t>Sede Legale:</t>
    </r>
    <r>
      <rPr>
        <sz val="8"/>
        <rFont val="Times New Roman"/>
        <family val="1"/>
      </rPr>
      <t xml:space="preserve"> Via IV Novembre, 1 - 23871 Lomagna (LC) - Tel: (039) 5300706 - Fax: (039) 5300518 - Email: info@adbc.it</t>
    </r>
  </si>
  <si>
    <t>Non operativo (affiancamento)</t>
  </si>
  <si>
    <t>008</t>
  </si>
  <si>
    <t>FES</t>
  </si>
  <si>
    <t>Festività godute</t>
  </si>
  <si>
    <t>Magg.10% lavoro Dom (RCO obbl.)</t>
  </si>
  <si>
    <t>Magg.50% lavoro fest. (non Dom.)</t>
  </si>
  <si>
    <t>00001</t>
  </si>
  <si>
    <r>
      <t xml:space="preserve">Tratto   </t>
    </r>
    <r>
      <rPr>
        <sz val="8"/>
        <rFont val="Arial"/>
        <family val="2"/>
      </rPr>
      <t xml:space="preserve">Km    </t>
    </r>
  </si>
  <si>
    <t>L22</t>
  </si>
  <si>
    <t>Recupero (implicito di 2 ore)</t>
  </si>
  <si>
    <t>Epifania del Signore</t>
  </si>
  <si>
    <t>Festa dei Lavoratori</t>
  </si>
  <si>
    <t>Primo dell'Anno</t>
  </si>
  <si>
    <t>Lunedì dell'Angelo</t>
  </si>
  <si>
    <t>Anniv. della Liberazione</t>
  </si>
  <si>
    <t>MESE:  lav.bili,  lav.ti,  prod.tà %</t>
  </si>
  <si>
    <t>ANNO:  lav.bili,  lav.ti,  prod.tà %</t>
  </si>
  <si>
    <t>Il sottoscritto dichiara, sotto la propria responsabilità, che tutte le spese sono state sostenute esclusivamente per l'espletamento dell'attività lavorativa e presso il Cliente finale</t>
  </si>
  <si>
    <t>Carnevale</t>
  </si>
  <si>
    <t>Ferragosto o Assunzione</t>
  </si>
  <si>
    <r>
      <t xml:space="preserve">Tratto   </t>
    </r>
    <r>
      <rPr>
        <sz val="8"/>
        <rFont val="Arial"/>
        <family val="2"/>
      </rPr>
      <t>Km</t>
    </r>
  </si>
  <si>
    <t>S. Natale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</si>
</sst>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EUR&quot;\ #,##0;\-&quot;EUR&quot;\ #,##0"/>
    <numFmt numFmtId="165" formatCode="&quot;EUR&quot;\ #,##0;[Red]\-&quot;EUR&quot;\ #,##0"/>
    <numFmt numFmtId="166" formatCode="&quot;EUR&quot;\ #,##0.00;\-&quot;EUR&quot;\ #,##0.00"/>
    <numFmt numFmtId="167" formatCode="&quot;EUR&quot;\ #,##0.00;[Red]\-&quot;EUR&quot;\ #,##0.00"/>
    <numFmt numFmtId="168" formatCode="_-&quot;EUR&quot;\ * #,##0_-;\-&quot;EUR&quot;\ * #,##0_-;_-&quot;EUR&quot;\ * &quot;-&quot;_-;_-@_-"/>
    <numFmt numFmtId="169" formatCode="_-&quot;EUR&quot;\ * #,##0.00_-;\-&quot;EUR&quot;\ * #,##0.00_-;_-&quot;EUR&quot;\ * &quot;-&quot;??_-;_-@_-"/>
    <numFmt numFmtId="170" formatCode="dd/mm/yy;@"/>
    <numFmt numFmtId="171" formatCode="0.0"/>
    <numFmt numFmtId="172" formatCode="mmm\-yyyy"/>
    <numFmt numFmtId="173" formatCode="_-[$€-2]\ * #,##0.00_-;\-[$€-2]\ * #,##0.00_-;"/>
    <numFmt numFmtId="174" formatCode="[$-410]dddd\ d\ mmmm\ yyyy"/>
    <numFmt numFmtId="175" formatCode="[$-410]d\ mmmm\ yyyy;@"/>
    <numFmt numFmtId="176" formatCode="[$-410]d\-mmm\-yyyy;@"/>
    <numFmt numFmtId="177" formatCode="d/m/yy\ h\.mm;@"/>
    <numFmt numFmtId="178" formatCode="[$-410]mmmm\-yy;@"/>
    <numFmt numFmtId="179" formatCode="&quot;€&quot;\ #,##0.00"/>
    <numFmt numFmtId="180" formatCode="_-[$€-410]\ * #,##0.00_-;\-[$€-410]\ * #,##0.00_-;_-[$€-410]\ * &quot;-&quot;??_-;_-@_-"/>
    <numFmt numFmtId="181" formatCode="d/m/yyyy;@"/>
    <numFmt numFmtId="182" formatCode="yyyy/mm/dd"/>
    <numFmt numFmtId="183" formatCode="yyyy"/>
    <numFmt numFmtId="184" formatCode="dd\ mm\ yyyy"/>
  </numFmts>
  <fonts count="21">
    <font>
      <sz val="10"/>
      <name val="Arial"/>
      <family val="0"/>
    </font>
    <font>
      <sz val="9"/>
      <name val="Arial"/>
      <family val="0"/>
    </font>
    <font>
      <b/>
      <sz val="9"/>
      <color indexed="10"/>
      <name val="Arial"/>
      <family val="2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color indexed="8"/>
      <name val="Times New Roman"/>
      <family val="1"/>
    </font>
    <font>
      <sz val="7"/>
      <name val="Arial"/>
      <family val="2"/>
    </font>
    <font>
      <b/>
      <sz val="10"/>
      <color indexed="8"/>
      <name val="Times New Roman"/>
      <family val="1"/>
    </font>
    <font>
      <b/>
      <sz val="9"/>
      <color indexed="1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ahoma"/>
      <family val="0"/>
    </font>
    <font>
      <sz val="9"/>
      <color indexed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Arial Narrow"/>
      <family val="2"/>
    </font>
    <font>
      <sz val="9"/>
      <color indexed="8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gray125">
        <bgColor indexed="26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top"/>
    </xf>
    <xf numFmtId="0" fontId="1" fillId="0" borderId="0" xfId="0" applyFont="1" applyAlignment="1">
      <alignment/>
    </xf>
    <xf numFmtId="49" fontId="11" fillId="2" borderId="1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" fillId="0" borderId="2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49" fontId="11" fillId="2" borderId="3" xfId="0" applyNumberFormat="1" applyFont="1" applyFill="1" applyBorder="1" applyAlignment="1" applyProtection="1">
      <alignment horizontal="left" vertical="center"/>
      <protection hidden="1"/>
    </xf>
    <xf numFmtId="49" fontId="11" fillId="2" borderId="1" xfId="0" applyNumberFormat="1" applyFont="1" applyFill="1" applyBorder="1" applyAlignment="1" applyProtection="1">
      <alignment horizontal="left" vertical="center"/>
      <protection hidden="1" locked="0"/>
    </xf>
    <xf numFmtId="171" fontId="12" fillId="0" borderId="0" xfId="0" applyNumberFormat="1" applyFont="1" applyFill="1" applyBorder="1" applyAlignment="1" applyProtection="1">
      <alignment horizontal="left" vertical="center"/>
      <protection hidden="1"/>
    </xf>
    <xf numFmtId="171" fontId="13" fillId="0" borderId="0" xfId="0" applyNumberFormat="1" applyFont="1" applyFill="1" applyBorder="1" applyAlignment="1" applyProtection="1">
      <alignment horizontal="left" vertical="center"/>
      <protection hidden="1"/>
    </xf>
    <xf numFmtId="173" fontId="1" fillId="0" borderId="4" xfId="0" applyNumberFormat="1" applyFont="1" applyFill="1" applyBorder="1" applyAlignment="1" applyProtection="1">
      <alignment vertical="center"/>
      <protection hidden="1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7" fillId="2" borderId="1" xfId="0" applyNumberFormat="1" applyFont="1" applyFill="1" applyBorder="1" applyAlignment="1" applyProtection="1">
      <alignment horizontal="right" vertical="center"/>
      <protection hidden="1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 applyProtection="1">
      <alignment horizontal="left" vertical="center"/>
      <protection hidden="1"/>
    </xf>
    <xf numFmtId="49" fontId="7" fillId="0" borderId="0" xfId="0" applyNumberFormat="1" applyFont="1" applyAlignment="1">
      <alignment vertical="top"/>
    </xf>
    <xf numFmtId="49" fontId="7" fillId="0" borderId="0" xfId="0" applyNumberFormat="1" applyFont="1" applyBorder="1" applyAlignment="1">
      <alignment vertical="top"/>
    </xf>
    <xf numFmtId="49" fontId="11" fillId="2" borderId="5" xfId="0" applyNumberFormat="1" applyFont="1" applyFill="1" applyBorder="1" applyAlignment="1" applyProtection="1">
      <alignment horizontal="left" vertical="center"/>
      <protection hidden="1"/>
    </xf>
    <xf numFmtId="0" fontId="12" fillId="0" borderId="0" xfId="0" applyNumberFormat="1" applyFont="1" applyFill="1" applyBorder="1" applyAlignment="1" applyProtection="1">
      <alignment horizontal="left" vertical="center"/>
      <protection hidden="1"/>
    </xf>
    <xf numFmtId="0" fontId="13" fillId="0" borderId="0" xfId="0" applyNumberFormat="1" applyFont="1" applyFill="1" applyBorder="1" applyAlignment="1" applyProtection="1">
      <alignment horizontal="left" vertical="center"/>
      <protection hidden="1"/>
    </xf>
    <xf numFmtId="0" fontId="1" fillId="0" borderId="6" xfId="0" applyNumberFormat="1" applyFont="1" applyBorder="1" applyAlignment="1" applyProtection="1">
      <alignment vertical="center"/>
      <protection hidden="1"/>
    </xf>
    <xf numFmtId="0" fontId="7" fillId="0" borderId="7" xfId="0" applyFont="1" applyFill="1" applyBorder="1" applyAlignment="1" applyProtection="1">
      <alignment horizontal="center" vertical="center"/>
      <protection hidden="1"/>
    </xf>
    <xf numFmtId="180" fontId="7" fillId="0" borderId="8" xfId="0" applyNumberFormat="1" applyFont="1" applyFill="1" applyBorder="1" applyAlignment="1" applyProtection="1">
      <alignment vertical="center"/>
      <protection hidden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 applyProtection="1">
      <alignment vertical="center"/>
      <protection hidden="1"/>
    </xf>
    <xf numFmtId="0" fontId="1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6" xfId="0" applyNumberFormat="1" applyFont="1" applyBorder="1" applyAlignment="1" applyProtection="1">
      <alignment vertical="center"/>
      <protection hidden="1"/>
    </xf>
    <xf numFmtId="0" fontId="15" fillId="0" borderId="6" xfId="0" applyNumberFormat="1" applyFont="1" applyFill="1" applyBorder="1" applyAlignment="1" applyProtection="1">
      <alignment vertical="center"/>
      <protection hidden="1"/>
    </xf>
    <xf numFmtId="0" fontId="15" fillId="0" borderId="6" xfId="0" applyNumberFormat="1" applyFont="1" applyFill="1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49" fontId="7" fillId="3" borderId="9" xfId="0" applyNumberFormat="1" applyFont="1" applyFill="1" applyBorder="1" applyAlignment="1" applyProtection="1">
      <alignment horizontal="center" vertical="top" wrapText="1"/>
      <protection hidden="1"/>
    </xf>
    <xf numFmtId="49" fontId="7" fillId="3" borderId="10" xfId="0" applyNumberFormat="1" applyFont="1" applyFill="1" applyBorder="1" applyAlignment="1" applyProtection="1">
      <alignment horizontal="center" vertical="top" wrapText="1"/>
      <protection hidden="1"/>
    </xf>
    <xf numFmtId="49" fontId="7" fillId="3" borderId="10" xfId="0" applyNumberFormat="1" applyFont="1" applyFill="1" applyBorder="1" applyAlignment="1" applyProtection="1">
      <alignment horizontal="center" vertical="top"/>
      <protection hidden="1"/>
    </xf>
    <xf numFmtId="49" fontId="7" fillId="3" borderId="10" xfId="0" applyNumberFormat="1" applyFont="1" applyFill="1" applyBorder="1" applyAlignment="1" applyProtection="1">
      <alignment horizontal="left" vertical="top" wrapText="1"/>
      <protection hidden="1"/>
    </xf>
    <xf numFmtId="49" fontId="7" fillId="3" borderId="11" xfId="0" applyNumberFormat="1" applyFont="1" applyFill="1" applyBorder="1" applyAlignment="1" applyProtection="1">
      <alignment horizontal="center" vertical="top" wrapText="1"/>
      <protection hidden="1"/>
    </xf>
    <xf numFmtId="49" fontId="7" fillId="0" borderId="9" xfId="0" applyNumberFormat="1" applyFont="1" applyFill="1" applyBorder="1" applyAlignment="1" applyProtection="1">
      <alignment horizontal="center" vertical="top" wrapText="1"/>
      <protection hidden="1"/>
    </xf>
    <xf numFmtId="49" fontId="7" fillId="0" borderId="11" xfId="0" applyNumberFormat="1" applyFont="1" applyFill="1" applyBorder="1" applyAlignment="1" applyProtection="1">
      <alignment horizontal="center" vertical="top" wrapText="1"/>
      <protection hidden="1"/>
    </xf>
    <xf numFmtId="0" fontId="1" fillId="4" borderId="6" xfId="0" applyNumberFormat="1" applyFont="1" applyFill="1" applyBorder="1" applyAlignment="1" applyProtection="1">
      <alignment vertical="center"/>
      <protection hidden="1"/>
    </xf>
    <xf numFmtId="0" fontId="1" fillId="4" borderId="12" xfId="0" applyFont="1" applyFill="1" applyBorder="1" applyAlignment="1" applyProtection="1">
      <alignment horizontal="left" vertical="center"/>
      <protection hidden="1"/>
    </xf>
    <xf numFmtId="2" fontId="1" fillId="4" borderId="13" xfId="0" applyNumberFormat="1" applyFont="1" applyFill="1" applyBorder="1" applyAlignment="1" applyProtection="1">
      <alignment horizontal="right" vertical="center"/>
      <protection hidden="1"/>
    </xf>
    <xf numFmtId="10" fontId="1" fillId="4" borderId="13" xfId="0" applyNumberFormat="1" applyFont="1" applyFill="1" applyBorder="1" applyAlignment="1" applyProtection="1">
      <alignment horizontal="right" vertical="center"/>
      <protection hidden="1"/>
    </xf>
    <xf numFmtId="2" fontId="1" fillId="4" borderId="13" xfId="0" applyNumberFormat="1" applyFont="1" applyFill="1" applyBorder="1" applyAlignment="1" applyProtection="1">
      <alignment vertical="center"/>
      <protection hidden="1"/>
    </xf>
    <xf numFmtId="0" fontId="1" fillId="4" borderId="14" xfId="0" applyFont="1" applyFill="1" applyBorder="1" applyAlignment="1" applyProtection="1">
      <alignment vertical="center"/>
      <protection hidden="1"/>
    </xf>
    <xf numFmtId="0" fontId="1" fillId="0" borderId="15" xfId="0" applyFont="1" applyBorder="1" applyAlignment="1" applyProtection="1">
      <alignment horizontal="left" vertical="center"/>
      <protection hidden="1"/>
    </xf>
    <xf numFmtId="0" fontId="1" fillId="0" borderId="16" xfId="0" applyFont="1" applyBorder="1" applyAlignment="1" applyProtection="1">
      <alignment horizontal="left" vertical="center"/>
      <protection hidden="1"/>
    </xf>
    <xf numFmtId="0" fontId="1" fillId="0" borderId="17" xfId="0" applyFont="1" applyBorder="1" applyAlignment="1" applyProtection="1">
      <alignment horizontal="left" vertical="center"/>
      <protection hidden="1"/>
    </xf>
    <xf numFmtId="0" fontId="1" fillId="4" borderId="18" xfId="0" applyFont="1" applyFill="1" applyBorder="1" applyAlignment="1" applyProtection="1">
      <alignment horizontal="left" vertical="center"/>
      <protection hidden="1"/>
    </xf>
    <xf numFmtId="0" fontId="18" fillId="4" borderId="19" xfId="0" applyNumberFormat="1" applyFont="1" applyFill="1" applyBorder="1" applyAlignment="1" applyProtection="1">
      <alignment horizontal="center" vertical="center"/>
      <protection hidden="1"/>
    </xf>
    <xf numFmtId="2" fontId="1" fillId="4" borderId="20" xfId="0" applyNumberFormat="1" applyFont="1" applyFill="1" applyBorder="1" applyAlignment="1" applyProtection="1">
      <alignment horizontal="right" vertical="center"/>
      <protection hidden="1"/>
    </xf>
    <xf numFmtId="0" fontId="18" fillId="4" borderId="21" xfId="0" applyNumberFormat="1" applyFont="1" applyFill="1" applyBorder="1" applyAlignment="1" applyProtection="1">
      <alignment horizontal="center" vertical="center"/>
      <protection hidden="1"/>
    </xf>
    <xf numFmtId="2" fontId="1" fillId="4" borderId="22" xfId="0" applyNumberFormat="1" applyFont="1" applyFill="1" applyBorder="1" applyAlignment="1" applyProtection="1">
      <alignment horizontal="right" vertical="center"/>
      <protection hidden="1"/>
    </xf>
    <xf numFmtId="2" fontId="1" fillId="4" borderId="23" xfId="0" applyNumberFormat="1" applyFont="1" applyFill="1" applyBorder="1" applyAlignment="1" applyProtection="1">
      <alignment horizontal="right" vertical="center"/>
      <protection hidden="1"/>
    </xf>
    <xf numFmtId="10" fontId="1" fillId="4" borderId="23" xfId="0" applyNumberFormat="1" applyFont="1" applyFill="1" applyBorder="1" applyAlignment="1" applyProtection="1">
      <alignment horizontal="right" vertical="center"/>
      <protection hidden="1"/>
    </xf>
    <xf numFmtId="2" fontId="1" fillId="4" borderId="23" xfId="0" applyNumberFormat="1" applyFont="1" applyFill="1" applyBorder="1" applyAlignment="1" applyProtection="1">
      <alignment vertical="center"/>
      <protection hidden="1"/>
    </xf>
    <xf numFmtId="0" fontId="1" fillId="4" borderId="24" xfId="0" applyFont="1" applyFill="1" applyBorder="1" applyAlignment="1" applyProtection="1">
      <alignment vertical="center"/>
      <protection hidden="1"/>
    </xf>
    <xf numFmtId="2" fontId="1" fillId="4" borderId="13" xfId="0" applyNumberFormat="1" applyFont="1" applyFill="1" applyBorder="1" applyAlignment="1" applyProtection="1">
      <alignment horizontal="right" vertical="center"/>
      <protection hidden="1"/>
    </xf>
    <xf numFmtId="10" fontId="1" fillId="4" borderId="13" xfId="0" applyNumberFormat="1" applyFont="1" applyFill="1" applyBorder="1" applyAlignment="1" applyProtection="1">
      <alignment horizontal="right" vertical="center"/>
      <protection hidden="1"/>
    </xf>
    <xf numFmtId="2" fontId="1" fillId="4" borderId="13" xfId="0" applyNumberFormat="1" applyFont="1" applyFill="1" applyBorder="1" applyAlignment="1" applyProtection="1">
      <alignment vertical="center"/>
      <protection hidden="1"/>
    </xf>
    <xf numFmtId="0" fontId="1" fillId="4" borderId="14" xfId="0" applyFont="1" applyFill="1" applyBorder="1" applyAlignment="1" applyProtection="1">
      <alignment vertical="center"/>
      <protection hidden="1"/>
    </xf>
    <xf numFmtId="170" fontId="2" fillId="0" borderId="25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3" xfId="0" applyNumberFormat="1" applyFont="1" applyFill="1" applyBorder="1" applyAlignment="1" applyProtection="1">
      <alignment horizontal="center" vertical="center"/>
      <protection hidden="1" locked="0"/>
    </xf>
    <xf numFmtId="1" fontId="2" fillId="0" borderId="23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4" xfId="0" applyNumberFormat="1" applyFont="1" applyFill="1" applyBorder="1" applyAlignment="1" applyProtection="1">
      <alignment horizontal="left" vertical="center"/>
      <protection hidden="1" locked="0"/>
    </xf>
    <xf numFmtId="170" fontId="1" fillId="0" borderId="26" xfId="0" applyNumberFormat="1" applyFont="1" applyFill="1" applyBorder="1" applyAlignment="1" applyProtection="1">
      <alignment horizontal="center" vertical="center"/>
      <protection hidden="1" locked="0"/>
    </xf>
    <xf numFmtId="49" fontId="1" fillId="0" borderId="27" xfId="0" applyNumberFormat="1" applyFont="1" applyFill="1" applyBorder="1" applyAlignment="1" applyProtection="1">
      <alignment horizontal="center" vertical="center"/>
      <protection hidden="1" locked="0"/>
    </xf>
    <xf numFmtId="1" fontId="1" fillId="0" borderId="27" xfId="0" applyNumberFormat="1" applyFont="1" applyFill="1" applyBorder="1" applyAlignment="1" applyProtection="1">
      <alignment horizontal="center" vertical="center"/>
      <protection hidden="1" locked="0"/>
    </xf>
    <xf numFmtId="49" fontId="1" fillId="0" borderId="28" xfId="0" applyNumberFormat="1" applyFont="1" applyFill="1" applyBorder="1" applyAlignment="1" applyProtection="1">
      <alignment horizontal="left" vertical="center"/>
      <protection hidden="1" locked="0"/>
    </xf>
    <xf numFmtId="49" fontId="2" fillId="0" borderId="27" xfId="0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0" applyNumberFormat="1" applyFont="1" applyFill="1" applyBorder="1" applyAlignment="1" applyProtection="1">
      <alignment horizontal="left" vertical="center"/>
      <protection hidden="1" locked="0"/>
    </xf>
    <xf numFmtId="170" fontId="1" fillId="0" borderId="29" xfId="0" applyNumberFormat="1" applyFont="1" applyFill="1" applyBorder="1" applyAlignment="1" applyProtection="1">
      <alignment horizontal="center" vertical="center"/>
      <protection hidden="1" locked="0"/>
    </xf>
    <xf numFmtId="49" fontId="1" fillId="0" borderId="13" xfId="0" applyNumberFormat="1" applyFont="1" applyFill="1" applyBorder="1" applyAlignment="1" applyProtection="1">
      <alignment horizontal="center" vertical="center"/>
      <protection hidden="1" locked="0"/>
    </xf>
    <xf numFmtId="1" fontId="1" fillId="0" borderId="13" xfId="0" applyNumberFormat="1" applyFont="1" applyFill="1" applyBorder="1" applyAlignment="1" applyProtection="1">
      <alignment horizontal="center" vertical="center"/>
      <protection hidden="1" locked="0"/>
    </xf>
    <xf numFmtId="49" fontId="1" fillId="0" borderId="14" xfId="0" applyNumberFormat="1" applyFont="1" applyFill="1" applyBorder="1" applyAlignment="1" applyProtection="1">
      <alignment horizontal="left" vertical="center"/>
      <protection hidden="1" locked="0"/>
    </xf>
    <xf numFmtId="49" fontId="1" fillId="4" borderId="25" xfId="0" applyNumberFormat="1" applyFont="1" applyFill="1" applyBorder="1" applyAlignment="1" applyProtection="1">
      <alignment horizontal="left" vertical="center"/>
      <protection hidden="1" locked="0"/>
    </xf>
    <xf numFmtId="180" fontId="1" fillId="4" borderId="24" xfId="0" applyNumberFormat="1" applyFont="1" applyFill="1" applyBorder="1" applyAlignment="1" applyProtection="1">
      <alignment vertical="center"/>
      <protection hidden="1" locked="0"/>
    </xf>
    <xf numFmtId="49" fontId="1" fillId="4" borderId="26" xfId="0" applyNumberFormat="1" applyFont="1" applyFill="1" applyBorder="1" applyAlignment="1" applyProtection="1">
      <alignment horizontal="left" vertical="center"/>
      <protection hidden="1" locked="0"/>
    </xf>
    <xf numFmtId="180" fontId="1" fillId="4" borderId="28" xfId="0" applyNumberFormat="1" applyFont="1" applyFill="1" applyBorder="1" applyAlignment="1" applyProtection="1">
      <alignment vertical="center"/>
      <protection hidden="1" locked="0"/>
    </xf>
    <xf numFmtId="180" fontId="1" fillId="4" borderId="14" xfId="0" applyNumberFormat="1" applyFont="1" applyFill="1" applyBorder="1" applyAlignment="1" applyProtection="1">
      <alignment vertical="center"/>
      <protection hidden="1" locked="0"/>
    </xf>
    <xf numFmtId="0" fontId="18" fillId="4" borderId="20" xfId="0" applyNumberFormat="1" applyFont="1" applyFill="1" applyBorder="1" applyAlignment="1" applyProtection="1">
      <alignment horizontal="right" vertical="center"/>
      <protection hidden="1"/>
    </xf>
    <xf numFmtId="0" fontId="18" fillId="4" borderId="22" xfId="0" applyNumberFormat="1" applyFont="1" applyFill="1" applyBorder="1" applyAlignment="1" applyProtection="1">
      <alignment horizontal="right" vertical="center"/>
      <protection hidden="1"/>
    </xf>
    <xf numFmtId="170" fontId="1" fillId="0" borderId="25" xfId="0" applyNumberFormat="1" applyFont="1" applyFill="1" applyBorder="1" applyAlignment="1" applyProtection="1">
      <alignment horizontal="center" vertical="center"/>
      <protection hidden="1" locked="0"/>
    </xf>
    <xf numFmtId="49" fontId="1" fillId="0" borderId="23" xfId="0" applyNumberFormat="1" applyFont="1" applyFill="1" applyBorder="1" applyAlignment="1" applyProtection="1">
      <alignment horizontal="center" vertical="center"/>
      <protection hidden="1" locked="0"/>
    </xf>
    <xf numFmtId="1" fontId="1" fillId="0" borderId="23" xfId="0" applyNumberFormat="1" applyFont="1" applyFill="1" applyBorder="1" applyAlignment="1" applyProtection="1">
      <alignment horizontal="center" vertical="center"/>
      <protection hidden="1" locked="0"/>
    </xf>
    <xf numFmtId="1" fontId="15" fillId="0" borderId="23" xfId="0" applyNumberFormat="1" applyFont="1" applyFill="1" applyBorder="1" applyAlignment="1" applyProtection="1">
      <alignment horizontal="center" vertical="center"/>
      <protection hidden="1" locked="0"/>
    </xf>
    <xf numFmtId="171" fontId="1" fillId="0" borderId="27" xfId="0" applyNumberFormat="1" applyFont="1" applyFill="1" applyBorder="1" applyAlignment="1" applyProtection="1">
      <alignment horizontal="center" vertical="center"/>
      <protection hidden="1" locked="0"/>
    </xf>
    <xf numFmtId="49" fontId="7" fillId="0" borderId="30" xfId="0" applyNumberFormat="1" applyFont="1" applyFill="1" applyBorder="1" applyAlignment="1" applyProtection="1">
      <alignment horizontal="center" vertical="top" wrapText="1"/>
      <protection hidden="1"/>
    </xf>
    <xf numFmtId="49" fontId="1" fillId="4" borderId="20" xfId="0" applyNumberFormat="1" applyFont="1" applyFill="1" applyBorder="1" applyAlignment="1" applyProtection="1">
      <alignment horizontal="left" vertical="center"/>
      <protection hidden="1" locked="0"/>
    </xf>
    <xf numFmtId="49" fontId="1" fillId="4" borderId="31" xfId="0" applyNumberFormat="1" applyFont="1" applyFill="1" applyBorder="1" applyAlignment="1" applyProtection="1">
      <alignment horizontal="left" vertical="center"/>
      <protection hidden="1" locked="0"/>
    </xf>
    <xf numFmtId="49" fontId="1" fillId="4" borderId="22" xfId="0" applyNumberFormat="1" applyFont="1" applyFill="1" applyBorder="1" applyAlignment="1" applyProtection="1">
      <alignment horizontal="left" vertical="center"/>
      <protection hidden="1" locked="0"/>
    </xf>
    <xf numFmtId="0" fontId="1" fillId="0" borderId="32" xfId="0" applyNumberFormat="1" applyFont="1" applyBorder="1" applyAlignment="1" applyProtection="1">
      <alignment vertical="center"/>
      <protection hidden="1"/>
    </xf>
    <xf numFmtId="49" fontId="15" fillId="0" borderId="24" xfId="0" applyNumberFormat="1" applyFont="1" applyFill="1" applyBorder="1" applyAlignment="1" applyProtection="1">
      <alignment horizontal="left" vertical="center"/>
      <protection hidden="1" locked="0"/>
    </xf>
    <xf numFmtId="49" fontId="1" fillId="0" borderId="24" xfId="0" applyNumberFormat="1" applyFont="1" applyFill="1" applyBorder="1" applyAlignment="1" applyProtection="1">
      <alignment horizontal="left" vertical="center"/>
      <protection hidden="1" locked="0"/>
    </xf>
    <xf numFmtId="49" fontId="2" fillId="0" borderId="14" xfId="0" applyNumberFormat="1" applyFont="1" applyFill="1" applyBorder="1" applyAlignment="1" applyProtection="1">
      <alignment horizontal="left" vertical="center"/>
      <protection hidden="1" locked="0"/>
    </xf>
    <xf numFmtId="0" fontId="1" fillId="4" borderId="25" xfId="0" applyFont="1" applyFill="1" applyBorder="1" applyAlignment="1" applyProtection="1">
      <alignment horizontal="left" vertical="center"/>
      <protection hidden="1" locked="0"/>
    </xf>
    <xf numFmtId="0" fontId="1" fillId="4" borderId="26" xfId="0" applyFont="1" applyFill="1" applyBorder="1" applyAlignment="1" applyProtection="1">
      <alignment horizontal="left" vertical="center"/>
      <protection hidden="1" locked="0"/>
    </xf>
    <xf numFmtId="0" fontId="1" fillId="4" borderId="29" xfId="0" applyFont="1" applyFill="1" applyBorder="1" applyAlignment="1" applyProtection="1">
      <alignment horizontal="left" vertical="center"/>
      <protection hidden="1" locked="0"/>
    </xf>
    <xf numFmtId="0" fontId="1" fillId="4" borderId="25" xfId="0" applyFont="1" applyFill="1" applyBorder="1" applyAlignment="1" applyProtection="1">
      <alignment horizontal="left" vertical="center"/>
      <protection hidden="1"/>
    </xf>
    <xf numFmtId="0" fontId="1" fillId="4" borderId="23" xfId="0" applyNumberFormat="1" applyFont="1" applyFill="1" applyBorder="1" applyAlignment="1" applyProtection="1">
      <alignment horizontal="center" vertical="center"/>
      <protection hidden="1"/>
    </xf>
    <xf numFmtId="0" fontId="1" fillId="4" borderId="23" xfId="0" applyNumberFormat="1" applyFont="1" applyFill="1" applyBorder="1" applyAlignment="1" applyProtection="1">
      <alignment horizontal="right" vertical="center"/>
      <protection hidden="1"/>
    </xf>
    <xf numFmtId="0" fontId="1" fillId="4" borderId="29" xfId="0" applyFont="1" applyFill="1" applyBorder="1" applyAlignment="1" applyProtection="1">
      <alignment horizontal="left" vertical="center"/>
      <protection hidden="1"/>
    </xf>
    <xf numFmtId="0" fontId="1" fillId="4" borderId="13" xfId="0" applyNumberFormat="1" applyFont="1" applyFill="1" applyBorder="1" applyAlignment="1" applyProtection="1">
      <alignment horizontal="center" vertical="center"/>
      <protection hidden="1"/>
    </xf>
    <xf numFmtId="0" fontId="1" fillId="4" borderId="13" xfId="0" applyNumberFormat="1" applyFont="1" applyFill="1" applyBorder="1" applyAlignment="1" applyProtection="1">
      <alignment horizontal="right" vertical="center"/>
      <protection hidden="1"/>
    </xf>
    <xf numFmtId="171" fontId="1" fillId="0" borderId="23" xfId="0" applyNumberFormat="1" applyFont="1" applyFill="1" applyBorder="1" applyAlignment="1" applyProtection="1">
      <alignment horizontal="center" vertical="center"/>
      <protection hidden="1" locked="0"/>
    </xf>
    <xf numFmtId="171" fontId="2" fillId="0" borderId="27" xfId="0" applyNumberFormat="1" applyFont="1" applyFill="1" applyBorder="1" applyAlignment="1" applyProtection="1">
      <alignment horizontal="center" vertical="center"/>
      <protection hidden="1" locked="0"/>
    </xf>
    <xf numFmtId="0" fontId="1" fillId="4" borderId="13" xfId="0" applyNumberFormat="1" applyFont="1" applyFill="1" applyBorder="1" applyAlignment="1" applyProtection="1">
      <alignment horizontal="center" vertical="center"/>
      <protection hidden="1"/>
    </xf>
    <xf numFmtId="0" fontId="1" fillId="4" borderId="13" xfId="0" applyNumberFormat="1" applyFont="1" applyFill="1" applyBorder="1" applyAlignment="1" applyProtection="1">
      <alignment horizontal="right" vertical="center"/>
      <protection hidden="1"/>
    </xf>
    <xf numFmtId="170" fontId="2" fillId="0" borderId="26" xfId="0" applyNumberFormat="1" applyFont="1" applyFill="1" applyBorder="1" applyAlignment="1" applyProtection="1">
      <alignment horizontal="center" vertical="center"/>
      <protection hidden="1" locked="0"/>
    </xf>
    <xf numFmtId="49" fontId="7" fillId="0" borderId="28" xfId="0" applyNumberFormat="1" applyFont="1" applyFill="1" applyBorder="1" applyAlignment="1" applyProtection="1">
      <alignment horizontal="left" vertical="center"/>
      <protection hidden="1" locked="0"/>
    </xf>
    <xf numFmtId="170" fontId="1" fillId="0" borderId="25" xfId="0" applyNumberFormat="1" applyFont="1" applyFill="1" applyBorder="1" applyAlignment="1" applyProtection="1">
      <alignment horizontal="center" vertical="center"/>
      <protection hidden="1"/>
    </xf>
    <xf numFmtId="49" fontId="1" fillId="0" borderId="23" xfId="0" applyNumberFormat="1" applyFont="1" applyFill="1" applyBorder="1" applyAlignment="1" applyProtection="1">
      <alignment horizontal="center" vertical="center"/>
      <protection hidden="1"/>
    </xf>
    <xf numFmtId="1" fontId="1" fillId="0" borderId="23" xfId="0" applyNumberFormat="1" applyFont="1" applyFill="1" applyBorder="1" applyAlignment="1" applyProtection="1">
      <alignment horizontal="center" vertical="center"/>
      <protection hidden="1"/>
    </xf>
    <xf numFmtId="49" fontId="1" fillId="0" borderId="24" xfId="0" applyNumberFormat="1" applyFont="1" applyFill="1" applyBorder="1" applyAlignment="1" applyProtection="1">
      <alignment horizontal="left" vertical="center"/>
      <protection hidden="1"/>
    </xf>
    <xf numFmtId="170" fontId="1" fillId="0" borderId="26" xfId="0" applyNumberFormat="1" applyFont="1" applyFill="1" applyBorder="1" applyAlignment="1" applyProtection="1">
      <alignment horizontal="center" vertical="center"/>
      <protection hidden="1"/>
    </xf>
    <xf numFmtId="49" fontId="1" fillId="0" borderId="27" xfId="0" applyNumberFormat="1" applyFont="1" applyFill="1" applyBorder="1" applyAlignment="1" applyProtection="1">
      <alignment horizontal="center" vertical="center"/>
      <protection hidden="1"/>
    </xf>
    <xf numFmtId="1" fontId="1" fillId="0" borderId="27" xfId="0" applyNumberFormat="1" applyFont="1" applyFill="1" applyBorder="1" applyAlignment="1" applyProtection="1">
      <alignment horizontal="center" vertical="center"/>
      <protection hidden="1"/>
    </xf>
    <xf numFmtId="49" fontId="1" fillId="0" borderId="28" xfId="0" applyNumberFormat="1" applyFont="1" applyFill="1" applyBorder="1" applyAlignment="1" applyProtection="1">
      <alignment horizontal="left" vertical="center"/>
      <protection hidden="1"/>
    </xf>
    <xf numFmtId="49" fontId="1" fillId="1" borderId="27" xfId="0" applyNumberFormat="1" applyFont="1" applyFill="1" applyBorder="1" applyAlignment="1" applyProtection="1">
      <alignment horizontal="center" vertical="center"/>
      <protection hidden="1"/>
    </xf>
    <xf numFmtId="1" fontId="1" fillId="1" borderId="27" xfId="0" applyNumberFormat="1" applyFont="1" applyFill="1" applyBorder="1" applyAlignment="1" applyProtection="1">
      <alignment horizontal="center" vertical="center"/>
      <protection hidden="1"/>
    </xf>
    <xf numFmtId="49" fontId="1" fillId="5" borderId="28" xfId="0" applyNumberFormat="1" applyFont="1" applyFill="1" applyBorder="1" applyAlignment="1" applyProtection="1">
      <alignment horizontal="left" vertical="center"/>
      <protection hidden="1"/>
    </xf>
    <xf numFmtId="49" fontId="2" fillId="0" borderId="28" xfId="0" applyNumberFormat="1" applyFont="1" applyFill="1" applyBorder="1" applyAlignment="1" applyProtection="1">
      <alignment horizontal="left" vertical="center"/>
      <protection hidden="1"/>
    </xf>
    <xf numFmtId="49" fontId="15" fillId="0" borderId="28" xfId="0" applyNumberFormat="1" applyFont="1" applyFill="1" applyBorder="1" applyAlignment="1" applyProtection="1">
      <alignment horizontal="left" vertical="center"/>
      <protection hidden="1"/>
    </xf>
    <xf numFmtId="170" fontId="2" fillId="0" borderId="26" xfId="0" applyNumberFormat="1" applyFont="1" applyFill="1" applyBorder="1" applyAlignment="1" applyProtection="1">
      <alignment horizontal="center" vertical="center"/>
      <protection hidden="1"/>
    </xf>
    <xf numFmtId="49" fontId="2" fillId="0" borderId="27" xfId="0" applyNumberFormat="1" applyFont="1" applyFill="1" applyBorder="1" applyAlignment="1" applyProtection="1">
      <alignment horizontal="center" vertical="center"/>
      <protection hidden="1"/>
    </xf>
    <xf numFmtId="1" fontId="2" fillId="0" borderId="27" xfId="0" applyNumberFormat="1" applyFont="1" applyFill="1" applyBorder="1" applyAlignment="1" applyProtection="1">
      <alignment horizontal="center" vertical="center"/>
      <protection hidden="1"/>
    </xf>
    <xf numFmtId="49" fontId="2" fillId="1" borderId="27" xfId="0" applyNumberFormat="1" applyFont="1" applyFill="1" applyBorder="1" applyAlignment="1" applyProtection="1">
      <alignment horizontal="center" vertical="center"/>
      <protection hidden="1"/>
    </xf>
    <xf numFmtId="1" fontId="2" fillId="1" borderId="27" xfId="0" applyNumberFormat="1" applyFont="1" applyFill="1" applyBorder="1" applyAlignment="1" applyProtection="1">
      <alignment horizontal="center" vertical="center"/>
      <protection hidden="1"/>
    </xf>
    <xf numFmtId="170" fontId="1" fillId="0" borderId="29" xfId="0" applyNumberFormat="1" applyFont="1" applyFill="1" applyBorder="1" applyAlignment="1" applyProtection="1">
      <alignment horizontal="center" vertical="center"/>
      <protection hidden="1"/>
    </xf>
    <xf numFmtId="49" fontId="1" fillId="0" borderId="13" xfId="0" applyNumberFormat="1" applyFont="1" applyFill="1" applyBorder="1" applyAlignment="1" applyProtection="1">
      <alignment horizontal="center" vertical="center"/>
      <protection hidden="1"/>
    </xf>
    <xf numFmtId="1" fontId="1" fillId="0" borderId="13" xfId="0" applyNumberFormat="1" applyFont="1" applyFill="1" applyBorder="1" applyAlignment="1" applyProtection="1">
      <alignment horizontal="center" vertical="center"/>
      <protection hidden="1"/>
    </xf>
    <xf numFmtId="49" fontId="1" fillId="1" borderId="13" xfId="0" applyNumberFormat="1" applyFont="1" applyFill="1" applyBorder="1" applyAlignment="1" applyProtection="1">
      <alignment horizontal="center" vertical="center"/>
      <protection hidden="1"/>
    </xf>
    <xf numFmtId="1" fontId="1" fillId="1" borderId="13" xfId="0" applyNumberFormat="1" applyFont="1" applyFill="1" applyBorder="1" applyAlignment="1" applyProtection="1">
      <alignment horizontal="center" vertical="center"/>
      <protection hidden="1"/>
    </xf>
    <xf numFmtId="49" fontId="15" fillId="0" borderId="14" xfId="0" applyNumberFormat="1" applyFont="1" applyFill="1" applyBorder="1" applyAlignment="1" applyProtection="1">
      <alignment horizontal="left" vertical="center"/>
      <protection hidden="1"/>
    </xf>
    <xf numFmtId="180" fontId="1" fillId="4" borderId="24" xfId="0" applyNumberFormat="1" applyFont="1" applyFill="1" applyBorder="1" applyAlignment="1" applyProtection="1">
      <alignment vertical="center"/>
      <protection hidden="1"/>
    </xf>
    <xf numFmtId="0" fontId="1" fillId="4" borderId="26" xfId="0" applyFont="1" applyFill="1" applyBorder="1" applyAlignment="1" applyProtection="1">
      <alignment horizontal="left" vertical="center"/>
      <protection hidden="1"/>
    </xf>
    <xf numFmtId="180" fontId="1" fillId="4" borderId="28" xfId="0" applyNumberFormat="1" applyFont="1" applyFill="1" applyBorder="1" applyAlignment="1" applyProtection="1">
      <alignment vertical="center"/>
      <protection hidden="1"/>
    </xf>
    <xf numFmtId="0" fontId="1" fillId="6" borderId="26" xfId="0" applyFont="1" applyFill="1" applyBorder="1" applyAlignment="1" applyProtection="1">
      <alignment horizontal="left" vertical="center"/>
      <protection hidden="1"/>
    </xf>
    <xf numFmtId="180" fontId="1" fillId="6" borderId="28" xfId="0" applyNumberFormat="1" applyFont="1" applyFill="1" applyBorder="1" applyAlignment="1" applyProtection="1">
      <alignment vertical="center"/>
      <protection hidden="1"/>
    </xf>
    <xf numFmtId="0" fontId="1" fillId="6" borderId="29" xfId="0" applyFont="1" applyFill="1" applyBorder="1" applyAlignment="1" applyProtection="1">
      <alignment horizontal="left" vertical="center"/>
      <protection hidden="1"/>
    </xf>
    <xf numFmtId="180" fontId="1" fillId="6" borderId="14" xfId="0" applyNumberFormat="1" applyFont="1" applyFill="1" applyBorder="1" applyAlignment="1" applyProtection="1">
      <alignment vertical="center"/>
      <protection hidden="1"/>
    </xf>
    <xf numFmtId="170" fontId="1" fillId="0" borderId="33" xfId="0" applyNumberFormat="1" applyFont="1" applyFill="1" applyBorder="1" applyAlignment="1" applyProtection="1">
      <alignment horizontal="center" vertical="center"/>
      <protection hidden="1" locked="0"/>
    </xf>
    <xf numFmtId="49" fontId="1" fillId="0" borderId="34" xfId="0" applyNumberFormat="1" applyFont="1" applyFill="1" applyBorder="1" applyAlignment="1" applyProtection="1">
      <alignment horizontal="center" vertical="center"/>
      <protection hidden="1" locked="0"/>
    </xf>
    <xf numFmtId="1" fontId="1" fillId="0" borderId="34" xfId="0" applyNumberFormat="1" applyFont="1" applyFill="1" applyBorder="1" applyAlignment="1" applyProtection="1">
      <alignment horizontal="center" vertical="center"/>
      <protection hidden="1" locked="0"/>
    </xf>
    <xf numFmtId="49" fontId="1" fillId="0" borderId="35" xfId="0" applyNumberFormat="1" applyFont="1" applyFill="1" applyBorder="1" applyAlignment="1" applyProtection="1">
      <alignment horizontal="left" vertical="center"/>
      <protection hidden="1" locked="0"/>
    </xf>
    <xf numFmtId="49" fontId="1" fillId="4" borderId="33" xfId="0" applyNumberFormat="1" applyFont="1" applyFill="1" applyBorder="1" applyAlignment="1" applyProtection="1">
      <alignment horizontal="left" vertical="center"/>
      <protection hidden="1" locked="0"/>
    </xf>
    <xf numFmtId="180" fontId="1" fillId="4" borderId="35" xfId="0" applyNumberFormat="1" applyFont="1" applyFill="1" applyBorder="1" applyAlignment="1" applyProtection="1">
      <alignment vertical="center"/>
      <protection hidden="1" locked="0"/>
    </xf>
    <xf numFmtId="0" fontId="1" fillId="4" borderId="23" xfId="0" applyNumberFormat="1" applyFont="1" applyFill="1" applyBorder="1" applyAlignment="1" applyProtection="1">
      <alignment horizontal="center" vertical="center"/>
      <protection hidden="1"/>
    </xf>
    <xf numFmtId="0" fontId="1" fillId="4" borderId="23" xfId="0" applyNumberFormat="1" applyFont="1" applyFill="1" applyBorder="1" applyAlignment="1" applyProtection="1">
      <alignment horizontal="right" vertical="center"/>
      <protection hidden="1"/>
    </xf>
    <xf numFmtId="2" fontId="1" fillId="4" borderId="23" xfId="0" applyNumberFormat="1" applyFont="1" applyFill="1" applyBorder="1" applyAlignment="1" applyProtection="1">
      <alignment horizontal="right" vertical="center"/>
      <protection hidden="1"/>
    </xf>
    <xf numFmtId="10" fontId="1" fillId="4" borderId="23" xfId="0" applyNumberFormat="1" applyFont="1" applyFill="1" applyBorder="1" applyAlignment="1" applyProtection="1">
      <alignment horizontal="right" vertical="center"/>
      <protection hidden="1"/>
    </xf>
    <xf numFmtId="2" fontId="1" fillId="4" borderId="23" xfId="0" applyNumberFormat="1" applyFont="1" applyFill="1" applyBorder="1" applyAlignment="1" applyProtection="1">
      <alignment vertical="center"/>
      <protection hidden="1"/>
    </xf>
    <xf numFmtId="0" fontId="1" fillId="4" borderId="24" xfId="0" applyFont="1" applyFill="1" applyBorder="1" applyAlignment="1" applyProtection="1">
      <alignment vertical="center"/>
      <protection hidden="1"/>
    </xf>
    <xf numFmtId="0" fontId="1" fillId="0" borderId="6" xfId="0" applyFont="1" applyFill="1" applyBorder="1" applyAlignment="1" applyProtection="1">
      <alignment vertical="center"/>
      <protection hidden="1"/>
    </xf>
    <xf numFmtId="173" fontId="1" fillId="0" borderId="5" xfId="0" applyNumberFormat="1" applyFont="1" applyFill="1" applyBorder="1" applyAlignment="1" applyProtection="1">
      <alignment vertical="center"/>
      <protection hidden="1"/>
    </xf>
    <xf numFmtId="0" fontId="1" fillId="0" borderId="36" xfId="0" applyFont="1" applyBorder="1" applyAlignment="1" applyProtection="1">
      <alignment horizontal="center" vertical="center"/>
      <protection hidden="1"/>
    </xf>
    <xf numFmtId="0" fontId="0" fillId="0" borderId="3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center" vertical="center" wrapText="1"/>
    </xf>
    <xf numFmtId="175" fontId="1" fillId="0" borderId="40" xfId="0" applyNumberFormat="1" applyFont="1" applyBorder="1" applyAlignment="1" applyProtection="1">
      <alignment horizontal="center" vertical="center"/>
      <protection hidden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7" fillId="7" borderId="3" xfId="0" applyNumberFormat="1" applyFont="1" applyFill="1" applyBorder="1" applyAlignment="1" applyProtection="1">
      <alignment horizontal="center" vertical="center"/>
      <protection locked="0"/>
    </xf>
    <xf numFmtId="49" fontId="1" fillId="7" borderId="5" xfId="0" applyNumberFormat="1" applyFont="1" applyFill="1" applyBorder="1" applyAlignment="1">
      <alignment horizontal="center" vertical="center"/>
    </xf>
    <xf numFmtId="0" fontId="17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75" fontId="1" fillId="0" borderId="39" xfId="0" applyNumberFormat="1" applyFont="1" applyBorder="1" applyAlignment="1" applyProtection="1">
      <alignment horizontal="center" vertical="center"/>
      <protection hidden="1"/>
    </xf>
    <xf numFmtId="0" fontId="0" fillId="0" borderId="43" xfId="0" applyBorder="1" applyAlignment="1">
      <alignment horizontal="center" vertical="center"/>
    </xf>
    <xf numFmtId="0" fontId="7" fillId="0" borderId="32" xfId="0" applyFont="1" applyBorder="1" applyAlignment="1" applyProtection="1">
      <alignment horizontal="center" vertical="top"/>
      <protection hidden="1"/>
    </xf>
    <xf numFmtId="0" fontId="0" fillId="0" borderId="37" xfId="0" applyBorder="1" applyAlignment="1">
      <alignment horizontal="center" vertical="top"/>
    </xf>
    <xf numFmtId="0" fontId="1" fillId="0" borderId="19" xfId="0" applyFont="1" applyBorder="1" applyAlignment="1" applyProtection="1">
      <alignment horizontal="center" vertical="center"/>
      <protection hidden="1"/>
    </xf>
    <xf numFmtId="0" fontId="0" fillId="0" borderId="1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" fillId="0" borderId="32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" fillId="0" borderId="45" xfId="0" applyFont="1" applyBorder="1" applyAlignment="1" applyProtection="1">
      <alignment horizontal="center" vertical="center"/>
      <protection hidden="1"/>
    </xf>
    <xf numFmtId="0" fontId="0" fillId="0" borderId="20" xfId="0" applyBorder="1" applyAlignment="1">
      <alignment horizontal="center" vertical="center"/>
    </xf>
    <xf numFmtId="0" fontId="7" fillId="0" borderId="36" xfId="0" applyFont="1" applyBorder="1" applyAlignment="1" applyProtection="1">
      <alignment horizontal="center" vertical="top"/>
      <protection hidden="1"/>
    </xf>
    <xf numFmtId="0" fontId="0" fillId="0" borderId="16" xfId="0" applyBorder="1" applyAlignment="1">
      <alignment horizontal="center" vertical="top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5" xfId="0" applyNumberFormat="1" applyFont="1" applyBorder="1" applyAlignment="1">
      <alignment horizontal="center" vertical="center"/>
    </xf>
    <xf numFmtId="49" fontId="7" fillId="0" borderId="3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8.emf" /><Relationship Id="rId3" Type="http://schemas.openxmlformats.org/officeDocument/2006/relationships/image" Target="../media/image7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8.emf" /><Relationship Id="rId3" Type="http://schemas.openxmlformats.org/officeDocument/2006/relationships/image" Target="../media/image9.jpeg" /><Relationship Id="rId4" Type="http://schemas.openxmlformats.org/officeDocument/2006/relationships/image" Target="../media/image7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8.emf" /><Relationship Id="rId3" Type="http://schemas.openxmlformats.org/officeDocument/2006/relationships/image" Target="../media/image9.jpeg" /><Relationship Id="rId4" Type="http://schemas.openxmlformats.org/officeDocument/2006/relationships/image" Target="../media/image7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8.emf" /><Relationship Id="rId3" Type="http://schemas.openxmlformats.org/officeDocument/2006/relationships/image" Target="../media/image9.jpeg" /><Relationship Id="rId4" Type="http://schemas.openxmlformats.org/officeDocument/2006/relationships/image" Target="../media/image7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8.emf" /><Relationship Id="rId3" Type="http://schemas.openxmlformats.org/officeDocument/2006/relationships/image" Target="../media/image9.jpeg" /><Relationship Id="rId4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8.emf" /><Relationship Id="rId3" Type="http://schemas.openxmlformats.org/officeDocument/2006/relationships/image" Target="../media/image9.jpeg" /><Relationship Id="rId4" Type="http://schemas.openxmlformats.org/officeDocument/2006/relationships/image" Target="../media/image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8.emf" /><Relationship Id="rId3" Type="http://schemas.openxmlformats.org/officeDocument/2006/relationships/image" Target="../media/image9.jpeg" /><Relationship Id="rId4" Type="http://schemas.openxmlformats.org/officeDocument/2006/relationships/image" Target="../media/image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8.emf" /><Relationship Id="rId3" Type="http://schemas.openxmlformats.org/officeDocument/2006/relationships/image" Target="../media/image9.jpeg" /><Relationship Id="rId4" Type="http://schemas.openxmlformats.org/officeDocument/2006/relationships/image" Target="../media/image7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8.emf" /><Relationship Id="rId3" Type="http://schemas.openxmlformats.org/officeDocument/2006/relationships/image" Target="../media/image9.jpeg" /><Relationship Id="rId4" Type="http://schemas.openxmlformats.org/officeDocument/2006/relationships/image" Target="../media/image7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8.emf" /><Relationship Id="rId3" Type="http://schemas.openxmlformats.org/officeDocument/2006/relationships/image" Target="../media/image9.jpeg" /><Relationship Id="rId4" Type="http://schemas.openxmlformats.org/officeDocument/2006/relationships/image" Target="../media/image7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8.emf" /><Relationship Id="rId3" Type="http://schemas.openxmlformats.org/officeDocument/2006/relationships/image" Target="../media/image9.jpeg" /><Relationship Id="rId4" Type="http://schemas.openxmlformats.org/officeDocument/2006/relationships/image" Target="../media/image7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8.emf" /><Relationship Id="rId3" Type="http://schemas.openxmlformats.org/officeDocument/2006/relationships/image" Target="../media/image9.jpeg" /><Relationship Id="rId4" Type="http://schemas.openxmlformats.org/officeDocument/2006/relationships/image" Target="../media/image7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8.emf" /><Relationship Id="rId3" Type="http://schemas.openxmlformats.org/officeDocument/2006/relationships/image" Target="../media/image9.jpeg" /><Relationship Id="rId4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40</xdr:row>
      <xdr:rowOff>0</xdr:rowOff>
    </xdr:from>
    <xdr:to>
      <xdr:col>10</xdr:col>
      <xdr:colOff>9525</xdr:colOff>
      <xdr:row>40</xdr:row>
      <xdr:rowOff>0</xdr:rowOff>
    </xdr:to>
    <xdr:pic>
      <xdr:nvPicPr>
        <xdr:cNvPr id="1" name="ComboBox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5353050"/>
          <a:ext cx="1514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76200</xdr:rowOff>
    </xdr:from>
    <xdr:to>
      <xdr:col>9</xdr:col>
      <xdr:colOff>0</xdr:colOff>
      <xdr:row>0</xdr:row>
      <xdr:rowOff>76200</xdr:rowOff>
    </xdr:to>
    <xdr:sp>
      <xdr:nvSpPr>
        <xdr:cNvPr id="2" name="AutoShape 14"/>
        <xdr:cNvSpPr>
          <a:spLocks/>
        </xdr:cNvSpPr>
      </xdr:nvSpPr>
      <xdr:spPr>
        <a:xfrm flipH="1">
          <a:off x="714375" y="76200"/>
          <a:ext cx="5848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0</xdr:col>
      <xdr:colOff>533400</xdr:colOff>
      <xdr:row>2</xdr:row>
      <xdr:rowOff>0</xdr:rowOff>
    </xdr:to>
    <xdr:sp>
      <xdr:nvSpPr>
        <xdr:cNvPr id="3" name="AutoShape 15"/>
        <xdr:cNvSpPr>
          <a:spLocks/>
        </xdr:cNvSpPr>
      </xdr:nvSpPr>
      <xdr:spPr>
        <a:xfrm flipH="1">
          <a:off x="9525" y="266700"/>
          <a:ext cx="523875" cy="0"/>
        </a:xfrm>
        <a:prstGeom prst="line">
          <a:avLst/>
        </a:prstGeom>
        <a:solidFill>
          <a:srgbClr val="FFFFFF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</xdr:col>
      <xdr:colOff>990600</xdr:colOff>
      <xdr:row>4</xdr:row>
      <xdr:rowOff>0</xdr:rowOff>
    </xdr:from>
    <xdr:to>
      <xdr:col>10</xdr:col>
      <xdr:colOff>695325</xdr:colOff>
      <xdr:row>4</xdr:row>
      <xdr:rowOff>0</xdr:rowOff>
    </xdr:to>
    <xdr:sp>
      <xdr:nvSpPr>
        <xdr:cNvPr id="4" name="AutoShape 16"/>
        <xdr:cNvSpPr>
          <a:spLocks/>
        </xdr:cNvSpPr>
      </xdr:nvSpPr>
      <xdr:spPr>
        <a:xfrm flipH="1">
          <a:off x="7553325" y="533400"/>
          <a:ext cx="1219200" cy="0"/>
        </a:xfrm>
        <a:prstGeom prst="lin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304800</xdr:colOff>
      <xdr:row>6</xdr:row>
      <xdr:rowOff>19050</xdr:rowOff>
    </xdr:from>
    <xdr:to>
      <xdr:col>0</xdr:col>
      <xdr:colOff>714375</xdr:colOff>
      <xdr:row>7</xdr:row>
      <xdr:rowOff>9525</xdr:rowOff>
    </xdr:to>
    <xdr:pic>
      <xdr:nvPicPr>
        <xdr:cNvPr id="5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723900"/>
          <a:ext cx="4095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9</xdr:col>
      <xdr:colOff>371475</xdr:colOff>
      <xdr:row>0</xdr:row>
      <xdr:rowOff>19050</xdr:rowOff>
    </xdr:from>
    <xdr:to>
      <xdr:col>9</xdr:col>
      <xdr:colOff>1152525</xdr:colOff>
      <xdr:row>4</xdr:row>
      <xdr:rowOff>123825</xdr:rowOff>
    </xdr:to>
    <xdr:pic>
      <xdr:nvPicPr>
        <xdr:cNvPr id="6" name="Picture 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34200" y="19050"/>
          <a:ext cx="781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40</xdr:row>
      <xdr:rowOff>0</xdr:rowOff>
    </xdr:from>
    <xdr:to>
      <xdr:col>10</xdr:col>
      <xdr:colOff>9525</xdr:colOff>
      <xdr:row>40</xdr:row>
      <xdr:rowOff>0</xdr:rowOff>
    </xdr:to>
    <xdr:pic>
      <xdr:nvPicPr>
        <xdr:cNvPr id="1" name="ComboBox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5353050"/>
          <a:ext cx="1514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76200</xdr:rowOff>
    </xdr:from>
    <xdr:to>
      <xdr:col>9</xdr:col>
      <xdr:colOff>0</xdr:colOff>
      <xdr:row>0</xdr:row>
      <xdr:rowOff>76200</xdr:rowOff>
    </xdr:to>
    <xdr:sp>
      <xdr:nvSpPr>
        <xdr:cNvPr id="2" name="AutoShape 13"/>
        <xdr:cNvSpPr>
          <a:spLocks/>
        </xdr:cNvSpPr>
      </xdr:nvSpPr>
      <xdr:spPr>
        <a:xfrm flipH="1">
          <a:off x="714375" y="76200"/>
          <a:ext cx="5848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0</xdr:col>
      <xdr:colOff>533400</xdr:colOff>
      <xdr:row>2</xdr:row>
      <xdr:rowOff>0</xdr:rowOff>
    </xdr:to>
    <xdr:sp>
      <xdr:nvSpPr>
        <xdr:cNvPr id="3" name="AutoShape 14"/>
        <xdr:cNvSpPr>
          <a:spLocks/>
        </xdr:cNvSpPr>
      </xdr:nvSpPr>
      <xdr:spPr>
        <a:xfrm flipH="1">
          <a:off x="9525" y="266700"/>
          <a:ext cx="523875" cy="0"/>
        </a:xfrm>
        <a:prstGeom prst="line">
          <a:avLst/>
        </a:prstGeom>
        <a:solidFill>
          <a:srgbClr val="FFFFFF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</xdr:col>
      <xdr:colOff>990600</xdr:colOff>
      <xdr:row>4</xdr:row>
      <xdr:rowOff>0</xdr:rowOff>
    </xdr:from>
    <xdr:to>
      <xdr:col>10</xdr:col>
      <xdr:colOff>695325</xdr:colOff>
      <xdr:row>4</xdr:row>
      <xdr:rowOff>0</xdr:rowOff>
    </xdr:to>
    <xdr:sp>
      <xdr:nvSpPr>
        <xdr:cNvPr id="4" name="AutoShape 15"/>
        <xdr:cNvSpPr>
          <a:spLocks/>
        </xdr:cNvSpPr>
      </xdr:nvSpPr>
      <xdr:spPr>
        <a:xfrm flipH="1">
          <a:off x="7553325" y="533400"/>
          <a:ext cx="1219200" cy="0"/>
        </a:xfrm>
        <a:prstGeom prst="lin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304800</xdr:colOff>
      <xdr:row>6</xdr:row>
      <xdr:rowOff>19050</xdr:rowOff>
    </xdr:from>
    <xdr:to>
      <xdr:col>0</xdr:col>
      <xdr:colOff>714375</xdr:colOff>
      <xdr:row>7</xdr:row>
      <xdr:rowOff>9525</xdr:rowOff>
    </xdr:to>
    <xdr:pic>
      <xdr:nvPicPr>
        <xdr:cNvPr id="5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723900"/>
          <a:ext cx="4095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371475</xdr:colOff>
      <xdr:row>0</xdr:row>
      <xdr:rowOff>0</xdr:rowOff>
    </xdr:from>
    <xdr:to>
      <xdr:col>9</xdr:col>
      <xdr:colOff>1143000</xdr:colOff>
      <xdr:row>5</xdr:row>
      <xdr:rowOff>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34200" y="0"/>
          <a:ext cx="771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371475</xdr:colOff>
      <xdr:row>0</xdr:row>
      <xdr:rowOff>19050</xdr:rowOff>
    </xdr:from>
    <xdr:to>
      <xdr:col>9</xdr:col>
      <xdr:colOff>1152525</xdr:colOff>
      <xdr:row>4</xdr:row>
      <xdr:rowOff>123825</xdr:rowOff>
    </xdr:to>
    <xdr:pic>
      <xdr:nvPicPr>
        <xdr:cNvPr id="7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34200" y="19050"/>
          <a:ext cx="781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40</xdr:row>
      <xdr:rowOff>0</xdr:rowOff>
    </xdr:from>
    <xdr:to>
      <xdr:col>10</xdr:col>
      <xdr:colOff>9525</xdr:colOff>
      <xdr:row>40</xdr:row>
      <xdr:rowOff>0</xdr:rowOff>
    </xdr:to>
    <xdr:pic>
      <xdr:nvPicPr>
        <xdr:cNvPr id="1" name="ComboBox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5353050"/>
          <a:ext cx="1514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76200</xdr:rowOff>
    </xdr:from>
    <xdr:to>
      <xdr:col>9</xdr:col>
      <xdr:colOff>0</xdr:colOff>
      <xdr:row>0</xdr:row>
      <xdr:rowOff>76200</xdr:rowOff>
    </xdr:to>
    <xdr:sp>
      <xdr:nvSpPr>
        <xdr:cNvPr id="2" name="AutoShape 13"/>
        <xdr:cNvSpPr>
          <a:spLocks/>
        </xdr:cNvSpPr>
      </xdr:nvSpPr>
      <xdr:spPr>
        <a:xfrm flipH="1">
          <a:off x="714375" y="76200"/>
          <a:ext cx="5848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0</xdr:col>
      <xdr:colOff>533400</xdr:colOff>
      <xdr:row>2</xdr:row>
      <xdr:rowOff>0</xdr:rowOff>
    </xdr:to>
    <xdr:sp>
      <xdr:nvSpPr>
        <xdr:cNvPr id="3" name="AutoShape 14"/>
        <xdr:cNvSpPr>
          <a:spLocks/>
        </xdr:cNvSpPr>
      </xdr:nvSpPr>
      <xdr:spPr>
        <a:xfrm flipH="1">
          <a:off x="9525" y="266700"/>
          <a:ext cx="523875" cy="0"/>
        </a:xfrm>
        <a:prstGeom prst="line">
          <a:avLst/>
        </a:prstGeom>
        <a:solidFill>
          <a:srgbClr val="FFFFFF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</xdr:col>
      <xdr:colOff>990600</xdr:colOff>
      <xdr:row>4</xdr:row>
      <xdr:rowOff>0</xdr:rowOff>
    </xdr:from>
    <xdr:to>
      <xdr:col>10</xdr:col>
      <xdr:colOff>695325</xdr:colOff>
      <xdr:row>4</xdr:row>
      <xdr:rowOff>0</xdr:rowOff>
    </xdr:to>
    <xdr:sp>
      <xdr:nvSpPr>
        <xdr:cNvPr id="4" name="AutoShape 15"/>
        <xdr:cNvSpPr>
          <a:spLocks/>
        </xdr:cNvSpPr>
      </xdr:nvSpPr>
      <xdr:spPr>
        <a:xfrm flipH="1">
          <a:off x="7553325" y="533400"/>
          <a:ext cx="1219200" cy="0"/>
        </a:xfrm>
        <a:prstGeom prst="lin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304800</xdr:colOff>
      <xdr:row>6</xdr:row>
      <xdr:rowOff>19050</xdr:rowOff>
    </xdr:from>
    <xdr:to>
      <xdr:col>0</xdr:col>
      <xdr:colOff>714375</xdr:colOff>
      <xdr:row>7</xdr:row>
      <xdr:rowOff>9525</xdr:rowOff>
    </xdr:to>
    <xdr:pic>
      <xdr:nvPicPr>
        <xdr:cNvPr id="5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723900"/>
          <a:ext cx="4095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371475</xdr:colOff>
      <xdr:row>0</xdr:row>
      <xdr:rowOff>0</xdr:rowOff>
    </xdr:from>
    <xdr:to>
      <xdr:col>9</xdr:col>
      <xdr:colOff>1143000</xdr:colOff>
      <xdr:row>5</xdr:row>
      <xdr:rowOff>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34200" y="0"/>
          <a:ext cx="771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371475</xdr:colOff>
      <xdr:row>0</xdr:row>
      <xdr:rowOff>19050</xdr:rowOff>
    </xdr:from>
    <xdr:to>
      <xdr:col>9</xdr:col>
      <xdr:colOff>1152525</xdr:colOff>
      <xdr:row>4</xdr:row>
      <xdr:rowOff>123825</xdr:rowOff>
    </xdr:to>
    <xdr:pic>
      <xdr:nvPicPr>
        <xdr:cNvPr id="7" name="Picture 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34200" y="19050"/>
          <a:ext cx="781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40</xdr:row>
      <xdr:rowOff>0</xdr:rowOff>
    </xdr:from>
    <xdr:to>
      <xdr:col>10</xdr:col>
      <xdr:colOff>9525</xdr:colOff>
      <xdr:row>40</xdr:row>
      <xdr:rowOff>0</xdr:rowOff>
    </xdr:to>
    <xdr:pic>
      <xdr:nvPicPr>
        <xdr:cNvPr id="1" name="ComboBox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5353050"/>
          <a:ext cx="1514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76200</xdr:rowOff>
    </xdr:from>
    <xdr:to>
      <xdr:col>9</xdr:col>
      <xdr:colOff>0</xdr:colOff>
      <xdr:row>0</xdr:row>
      <xdr:rowOff>76200</xdr:rowOff>
    </xdr:to>
    <xdr:sp>
      <xdr:nvSpPr>
        <xdr:cNvPr id="2" name="AutoShape 13"/>
        <xdr:cNvSpPr>
          <a:spLocks/>
        </xdr:cNvSpPr>
      </xdr:nvSpPr>
      <xdr:spPr>
        <a:xfrm flipH="1">
          <a:off x="714375" y="76200"/>
          <a:ext cx="5848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0</xdr:col>
      <xdr:colOff>533400</xdr:colOff>
      <xdr:row>2</xdr:row>
      <xdr:rowOff>0</xdr:rowOff>
    </xdr:to>
    <xdr:sp>
      <xdr:nvSpPr>
        <xdr:cNvPr id="3" name="AutoShape 14"/>
        <xdr:cNvSpPr>
          <a:spLocks/>
        </xdr:cNvSpPr>
      </xdr:nvSpPr>
      <xdr:spPr>
        <a:xfrm flipH="1">
          <a:off x="9525" y="266700"/>
          <a:ext cx="523875" cy="0"/>
        </a:xfrm>
        <a:prstGeom prst="line">
          <a:avLst/>
        </a:prstGeom>
        <a:solidFill>
          <a:srgbClr val="FFFFFF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</xdr:col>
      <xdr:colOff>990600</xdr:colOff>
      <xdr:row>4</xdr:row>
      <xdr:rowOff>0</xdr:rowOff>
    </xdr:from>
    <xdr:to>
      <xdr:col>10</xdr:col>
      <xdr:colOff>695325</xdr:colOff>
      <xdr:row>4</xdr:row>
      <xdr:rowOff>0</xdr:rowOff>
    </xdr:to>
    <xdr:sp>
      <xdr:nvSpPr>
        <xdr:cNvPr id="4" name="AutoShape 15"/>
        <xdr:cNvSpPr>
          <a:spLocks/>
        </xdr:cNvSpPr>
      </xdr:nvSpPr>
      <xdr:spPr>
        <a:xfrm flipH="1">
          <a:off x="7553325" y="533400"/>
          <a:ext cx="1219200" cy="0"/>
        </a:xfrm>
        <a:prstGeom prst="lin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304800</xdr:colOff>
      <xdr:row>6</xdr:row>
      <xdr:rowOff>19050</xdr:rowOff>
    </xdr:from>
    <xdr:to>
      <xdr:col>0</xdr:col>
      <xdr:colOff>714375</xdr:colOff>
      <xdr:row>7</xdr:row>
      <xdr:rowOff>9525</xdr:rowOff>
    </xdr:to>
    <xdr:pic>
      <xdr:nvPicPr>
        <xdr:cNvPr id="5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723900"/>
          <a:ext cx="4095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371475</xdr:colOff>
      <xdr:row>0</xdr:row>
      <xdr:rowOff>0</xdr:rowOff>
    </xdr:from>
    <xdr:to>
      <xdr:col>9</xdr:col>
      <xdr:colOff>1143000</xdr:colOff>
      <xdr:row>5</xdr:row>
      <xdr:rowOff>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34200" y="0"/>
          <a:ext cx="771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371475</xdr:colOff>
      <xdr:row>0</xdr:row>
      <xdr:rowOff>19050</xdr:rowOff>
    </xdr:from>
    <xdr:to>
      <xdr:col>9</xdr:col>
      <xdr:colOff>1152525</xdr:colOff>
      <xdr:row>4</xdr:row>
      <xdr:rowOff>123825</xdr:rowOff>
    </xdr:to>
    <xdr:pic>
      <xdr:nvPicPr>
        <xdr:cNvPr id="7" name="Picture 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34200" y="19050"/>
          <a:ext cx="781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40</xdr:row>
      <xdr:rowOff>0</xdr:rowOff>
    </xdr:from>
    <xdr:to>
      <xdr:col>10</xdr:col>
      <xdr:colOff>9525</xdr:colOff>
      <xdr:row>40</xdr:row>
      <xdr:rowOff>0</xdr:rowOff>
    </xdr:to>
    <xdr:pic>
      <xdr:nvPicPr>
        <xdr:cNvPr id="1" name="ComboBox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5353050"/>
          <a:ext cx="1514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76200</xdr:rowOff>
    </xdr:from>
    <xdr:to>
      <xdr:col>9</xdr:col>
      <xdr:colOff>0</xdr:colOff>
      <xdr:row>0</xdr:row>
      <xdr:rowOff>76200</xdr:rowOff>
    </xdr:to>
    <xdr:sp>
      <xdr:nvSpPr>
        <xdr:cNvPr id="2" name="AutoShape 13"/>
        <xdr:cNvSpPr>
          <a:spLocks/>
        </xdr:cNvSpPr>
      </xdr:nvSpPr>
      <xdr:spPr>
        <a:xfrm flipH="1">
          <a:off x="714375" y="76200"/>
          <a:ext cx="5848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0</xdr:col>
      <xdr:colOff>533400</xdr:colOff>
      <xdr:row>2</xdr:row>
      <xdr:rowOff>0</xdr:rowOff>
    </xdr:to>
    <xdr:sp>
      <xdr:nvSpPr>
        <xdr:cNvPr id="3" name="AutoShape 14"/>
        <xdr:cNvSpPr>
          <a:spLocks/>
        </xdr:cNvSpPr>
      </xdr:nvSpPr>
      <xdr:spPr>
        <a:xfrm flipH="1">
          <a:off x="9525" y="266700"/>
          <a:ext cx="523875" cy="0"/>
        </a:xfrm>
        <a:prstGeom prst="line">
          <a:avLst/>
        </a:prstGeom>
        <a:solidFill>
          <a:srgbClr val="FFFFFF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</xdr:col>
      <xdr:colOff>990600</xdr:colOff>
      <xdr:row>4</xdr:row>
      <xdr:rowOff>0</xdr:rowOff>
    </xdr:from>
    <xdr:to>
      <xdr:col>10</xdr:col>
      <xdr:colOff>695325</xdr:colOff>
      <xdr:row>4</xdr:row>
      <xdr:rowOff>0</xdr:rowOff>
    </xdr:to>
    <xdr:sp>
      <xdr:nvSpPr>
        <xdr:cNvPr id="4" name="AutoShape 15"/>
        <xdr:cNvSpPr>
          <a:spLocks/>
        </xdr:cNvSpPr>
      </xdr:nvSpPr>
      <xdr:spPr>
        <a:xfrm flipH="1">
          <a:off x="7553325" y="533400"/>
          <a:ext cx="1219200" cy="0"/>
        </a:xfrm>
        <a:prstGeom prst="lin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304800</xdr:colOff>
      <xdr:row>6</xdr:row>
      <xdr:rowOff>19050</xdr:rowOff>
    </xdr:from>
    <xdr:to>
      <xdr:col>0</xdr:col>
      <xdr:colOff>714375</xdr:colOff>
      <xdr:row>7</xdr:row>
      <xdr:rowOff>9525</xdr:rowOff>
    </xdr:to>
    <xdr:pic>
      <xdr:nvPicPr>
        <xdr:cNvPr id="5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723900"/>
          <a:ext cx="4095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371475</xdr:colOff>
      <xdr:row>0</xdr:row>
      <xdr:rowOff>0</xdr:rowOff>
    </xdr:from>
    <xdr:to>
      <xdr:col>9</xdr:col>
      <xdr:colOff>1143000</xdr:colOff>
      <xdr:row>5</xdr:row>
      <xdr:rowOff>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34200" y="0"/>
          <a:ext cx="771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371475</xdr:colOff>
      <xdr:row>0</xdr:row>
      <xdr:rowOff>19050</xdr:rowOff>
    </xdr:from>
    <xdr:to>
      <xdr:col>9</xdr:col>
      <xdr:colOff>1152525</xdr:colOff>
      <xdr:row>4</xdr:row>
      <xdr:rowOff>123825</xdr:rowOff>
    </xdr:to>
    <xdr:pic>
      <xdr:nvPicPr>
        <xdr:cNvPr id="7" name="Picture 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34200" y="19050"/>
          <a:ext cx="781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40</xdr:row>
      <xdr:rowOff>0</xdr:rowOff>
    </xdr:from>
    <xdr:to>
      <xdr:col>10</xdr:col>
      <xdr:colOff>9525</xdr:colOff>
      <xdr:row>40</xdr:row>
      <xdr:rowOff>0</xdr:rowOff>
    </xdr:to>
    <xdr:pic>
      <xdr:nvPicPr>
        <xdr:cNvPr id="1" name="ComboBox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5353050"/>
          <a:ext cx="1514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76200</xdr:rowOff>
    </xdr:from>
    <xdr:to>
      <xdr:col>9</xdr:col>
      <xdr:colOff>0</xdr:colOff>
      <xdr:row>0</xdr:row>
      <xdr:rowOff>76200</xdr:rowOff>
    </xdr:to>
    <xdr:sp>
      <xdr:nvSpPr>
        <xdr:cNvPr id="2" name="AutoShape 13"/>
        <xdr:cNvSpPr>
          <a:spLocks/>
        </xdr:cNvSpPr>
      </xdr:nvSpPr>
      <xdr:spPr>
        <a:xfrm flipH="1">
          <a:off x="714375" y="76200"/>
          <a:ext cx="5848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0</xdr:col>
      <xdr:colOff>533400</xdr:colOff>
      <xdr:row>2</xdr:row>
      <xdr:rowOff>0</xdr:rowOff>
    </xdr:to>
    <xdr:sp>
      <xdr:nvSpPr>
        <xdr:cNvPr id="3" name="AutoShape 14"/>
        <xdr:cNvSpPr>
          <a:spLocks/>
        </xdr:cNvSpPr>
      </xdr:nvSpPr>
      <xdr:spPr>
        <a:xfrm flipH="1">
          <a:off x="9525" y="266700"/>
          <a:ext cx="523875" cy="0"/>
        </a:xfrm>
        <a:prstGeom prst="line">
          <a:avLst/>
        </a:prstGeom>
        <a:solidFill>
          <a:srgbClr val="FFFFFF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</xdr:col>
      <xdr:colOff>990600</xdr:colOff>
      <xdr:row>4</xdr:row>
      <xdr:rowOff>0</xdr:rowOff>
    </xdr:from>
    <xdr:to>
      <xdr:col>10</xdr:col>
      <xdr:colOff>695325</xdr:colOff>
      <xdr:row>4</xdr:row>
      <xdr:rowOff>0</xdr:rowOff>
    </xdr:to>
    <xdr:sp>
      <xdr:nvSpPr>
        <xdr:cNvPr id="4" name="AutoShape 15"/>
        <xdr:cNvSpPr>
          <a:spLocks/>
        </xdr:cNvSpPr>
      </xdr:nvSpPr>
      <xdr:spPr>
        <a:xfrm flipH="1">
          <a:off x="7553325" y="533400"/>
          <a:ext cx="1219200" cy="0"/>
        </a:xfrm>
        <a:prstGeom prst="lin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304800</xdr:colOff>
      <xdr:row>6</xdr:row>
      <xdr:rowOff>19050</xdr:rowOff>
    </xdr:from>
    <xdr:to>
      <xdr:col>0</xdr:col>
      <xdr:colOff>714375</xdr:colOff>
      <xdr:row>7</xdr:row>
      <xdr:rowOff>9525</xdr:rowOff>
    </xdr:to>
    <xdr:pic>
      <xdr:nvPicPr>
        <xdr:cNvPr id="5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723900"/>
          <a:ext cx="4095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371475</xdr:colOff>
      <xdr:row>0</xdr:row>
      <xdr:rowOff>0</xdr:rowOff>
    </xdr:from>
    <xdr:to>
      <xdr:col>9</xdr:col>
      <xdr:colOff>1143000</xdr:colOff>
      <xdr:row>5</xdr:row>
      <xdr:rowOff>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34200" y="0"/>
          <a:ext cx="771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371475</xdr:colOff>
      <xdr:row>0</xdr:row>
      <xdr:rowOff>19050</xdr:rowOff>
    </xdr:from>
    <xdr:to>
      <xdr:col>9</xdr:col>
      <xdr:colOff>1152525</xdr:colOff>
      <xdr:row>4</xdr:row>
      <xdr:rowOff>123825</xdr:rowOff>
    </xdr:to>
    <xdr:pic>
      <xdr:nvPicPr>
        <xdr:cNvPr id="7" name="Picture 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34200" y="19050"/>
          <a:ext cx="781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40</xdr:row>
      <xdr:rowOff>0</xdr:rowOff>
    </xdr:from>
    <xdr:to>
      <xdr:col>10</xdr:col>
      <xdr:colOff>9525</xdr:colOff>
      <xdr:row>40</xdr:row>
      <xdr:rowOff>0</xdr:rowOff>
    </xdr:to>
    <xdr:pic>
      <xdr:nvPicPr>
        <xdr:cNvPr id="1" name="ComboBox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5353050"/>
          <a:ext cx="1514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76200</xdr:rowOff>
    </xdr:from>
    <xdr:to>
      <xdr:col>9</xdr:col>
      <xdr:colOff>0</xdr:colOff>
      <xdr:row>0</xdr:row>
      <xdr:rowOff>76200</xdr:rowOff>
    </xdr:to>
    <xdr:sp>
      <xdr:nvSpPr>
        <xdr:cNvPr id="2" name="AutoShape 13"/>
        <xdr:cNvSpPr>
          <a:spLocks/>
        </xdr:cNvSpPr>
      </xdr:nvSpPr>
      <xdr:spPr>
        <a:xfrm flipH="1">
          <a:off x="714375" y="76200"/>
          <a:ext cx="5848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0</xdr:col>
      <xdr:colOff>533400</xdr:colOff>
      <xdr:row>2</xdr:row>
      <xdr:rowOff>0</xdr:rowOff>
    </xdr:to>
    <xdr:sp>
      <xdr:nvSpPr>
        <xdr:cNvPr id="3" name="AutoShape 14"/>
        <xdr:cNvSpPr>
          <a:spLocks/>
        </xdr:cNvSpPr>
      </xdr:nvSpPr>
      <xdr:spPr>
        <a:xfrm flipH="1">
          <a:off x="9525" y="266700"/>
          <a:ext cx="523875" cy="0"/>
        </a:xfrm>
        <a:prstGeom prst="line">
          <a:avLst/>
        </a:prstGeom>
        <a:solidFill>
          <a:srgbClr val="FFFFFF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</xdr:col>
      <xdr:colOff>990600</xdr:colOff>
      <xdr:row>4</xdr:row>
      <xdr:rowOff>0</xdr:rowOff>
    </xdr:from>
    <xdr:to>
      <xdr:col>10</xdr:col>
      <xdr:colOff>695325</xdr:colOff>
      <xdr:row>4</xdr:row>
      <xdr:rowOff>0</xdr:rowOff>
    </xdr:to>
    <xdr:sp>
      <xdr:nvSpPr>
        <xdr:cNvPr id="4" name="AutoShape 15"/>
        <xdr:cNvSpPr>
          <a:spLocks/>
        </xdr:cNvSpPr>
      </xdr:nvSpPr>
      <xdr:spPr>
        <a:xfrm flipH="1">
          <a:off x="7553325" y="533400"/>
          <a:ext cx="1219200" cy="0"/>
        </a:xfrm>
        <a:prstGeom prst="lin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304800</xdr:colOff>
      <xdr:row>6</xdr:row>
      <xdr:rowOff>19050</xdr:rowOff>
    </xdr:from>
    <xdr:to>
      <xdr:col>0</xdr:col>
      <xdr:colOff>714375</xdr:colOff>
      <xdr:row>7</xdr:row>
      <xdr:rowOff>9525</xdr:rowOff>
    </xdr:to>
    <xdr:pic>
      <xdr:nvPicPr>
        <xdr:cNvPr id="5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723900"/>
          <a:ext cx="4095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371475</xdr:colOff>
      <xdr:row>0</xdr:row>
      <xdr:rowOff>0</xdr:rowOff>
    </xdr:from>
    <xdr:to>
      <xdr:col>9</xdr:col>
      <xdr:colOff>1143000</xdr:colOff>
      <xdr:row>5</xdr:row>
      <xdr:rowOff>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34200" y="0"/>
          <a:ext cx="771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371475</xdr:colOff>
      <xdr:row>0</xdr:row>
      <xdr:rowOff>19050</xdr:rowOff>
    </xdr:from>
    <xdr:to>
      <xdr:col>9</xdr:col>
      <xdr:colOff>1152525</xdr:colOff>
      <xdr:row>4</xdr:row>
      <xdr:rowOff>123825</xdr:rowOff>
    </xdr:to>
    <xdr:pic>
      <xdr:nvPicPr>
        <xdr:cNvPr id="7" name="Picture 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34200" y="19050"/>
          <a:ext cx="781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40</xdr:row>
      <xdr:rowOff>0</xdr:rowOff>
    </xdr:from>
    <xdr:to>
      <xdr:col>10</xdr:col>
      <xdr:colOff>9525</xdr:colOff>
      <xdr:row>40</xdr:row>
      <xdr:rowOff>0</xdr:rowOff>
    </xdr:to>
    <xdr:pic>
      <xdr:nvPicPr>
        <xdr:cNvPr id="1" name="ComboBox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5353050"/>
          <a:ext cx="1514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76200</xdr:rowOff>
    </xdr:from>
    <xdr:to>
      <xdr:col>9</xdr:col>
      <xdr:colOff>0</xdr:colOff>
      <xdr:row>0</xdr:row>
      <xdr:rowOff>76200</xdr:rowOff>
    </xdr:to>
    <xdr:sp>
      <xdr:nvSpPr>
        <xdr:cNvPr id="2" name="AutoShape 13"/>
        <xdr:cNvSpPr>
          <a:spLocks/>
        </xdr:cNvSpPr>
      </xdr:nvSpPr>
      <xdr:spPr>
        <a:xfrm flipH="1">
          <a:off x="714375" y="76200"/>
          <a:ext cx="5848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0</xdr:col>
      <xdr:colOff>533400</xdr:colOff>
      <xdr:row>2</xdr:row>
      <xdr:rowOff>0</xdr:rowOff>
    </xdr:to>
    <xdr:sp>
      <xdr:nvSpPr>
        <xdr:cNvPr id="3" name="AutoShape 14"/>
        <xdr:cNvSpPr>
          <a:spLocks/>
        </xdr:cNvSpPr>
      </xdr:nvSpPr>
      <xdr:spPr>
        <a:xfrm flipH="1">
          <a:off x="9525" y="266700"/>
          <a:ext cx="523875" cy="0"/>
        </a:xfrm>
        <a:prstGeom prst="line">
          <a:avLst/>
        </a:prstGeom>
        <a:solidFill>
          <a:srgbClr val="FFFFFF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</xdr:col>
      <xdr:colOff>990600</xdr:colOff>
      <xdr:row>4</xdr:row>
      <xdr:rowOff>0</xdr:rowOff>
    </xdr:from>
    <xdr:to>
      <xdr:col>10</xdr:col>
      <xdr:colOff>695325</xdr:colOff>
      <xdr:row>4</xdr:row>
      <xdr:rowOff>0</xdr:rowOff>
    </xdr:to>
    <xdr:sp>
      <xdr:nvSpPr>
        <xdr:cNvPr id="4" name="AutoShape 15"/>
        <xdr:cNvSpPr>
          <a:spLocks/>
        </xdr:cNvSpPr>
      </xdr:nvSpPr>
      <xdr:spPr>
        <a:xfrm flipH="1">
          <a:off x="7553325" y="533400"/>
          <a:ext cx="1219200" cy="0"/>
        </a:xfrm>
        <a:prstGeom prst="lin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304800</xdr:colOff>
      <xdr:row>6</xdr:row>
      <xdr:rowOff>19050</xdr:rowOff>
    </xdr:from>
    <xdr:to>
      <xdr:col>0</xdr:col>
      <xdr:colOff>714375</xdr:colOff>
      <xdr:row>7</xdr:row>
      <xdr:rowOff>9525</xdr:rowOff>
    </xdr:to>
    <xdr:pic>
      <xdr:nvPicPr>
        <xdr:cNvPr id="5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723900"/>
          <a:ext cx="4095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371475</xdr:colOff>
      <xdr:row>0</xdr:row>
      <xdr:rowOff>0</xdr:rowOff>
    </xdr:from>
    <xdr:to>
      <xdr:col>9</xdr:col>
      <xdr:colOff>1143000</xdr:colOff>
      <xdr:row>5</xdr:row>
      <xdr:rowOff>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34200" y="0"/>
          <a:ext cx="771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371475</xdr:colOff>
      <xdr:row>0</xdr:row>
      <xdr:rowOff>19050</xdr:rowOff>
    </xdr:from>
    <xdr:to>
      <xdr:col>9</xdr:col>
      <xdr:colOff>1152525</xdr:colOff>
      <xdr:row>4</xdr:row>
      <xdr:rowOff>123825</xdr:rowOff>
    </xdr:to>
    <xdr:pic>
      <xdr:nvPicPr>
        <xdr:cNvPr id="7" name="Picture 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34200" y="19050"/>
          <a:ext cx="781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40</xdr:row>
      <xdr:rowOff>0</xdr:rowOff>
    </xdr:from>
    <xdr:to>
      <xdr:col>10</xdr:col>
      <xdr:colOff>9525</xdr:colOff>
      <xdr:row>40</xdr:row>
      <xdr:rowOff>0</xdr:rowOff>
    </xdr:to>
    <xdr:pic>
      <xdr:nvPicPr>
        <xdr:cNvPr id="1" name="ComboBox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5353050"/>
          <a:ext cx="1514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76200</xdr:rowOff>
    </xdr:from>
    <xdr:to>
      <xdr:col>8</xdr:col>
      <xdr:colOff>1504950</xdr:colOff>
      <xdr:row>0</xdr:row>
      <xdr:rowOff>76200</xdr:rowOff>
    </xdr:to>
    <xdr:sp>
      <xdr:nvSpPr>
        <xdr:cNvPr id="2" name="AutoShape 13"/>
        <xdr:cNvSpPr>
          <a:spLocks/>
        </xdr:cNvSpPr>
      </xdr:nvSpPr>
      <xdr:spPr>
        <a:xfrm flipH="1">
          <a:off x="714375" y="76200"/>
          <a:ext cx="5838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0</xdr:col>
      <xdr:colOff>533400</xdr:colOff>
      <xdr:row>2</xdr:row>
      <xdr:rowOff>0</xdr:rowOff>
    </xdr:to>
    <xdr:sp>
      <xdr:nvSpPr>
        <xdr:cNvPr id="3" name="AutoShape 14"/>
        <xdr:cNvSpPr>
          <a:spLocks/>
        </xdr:cNvSpPr>
      </xdr:nvSpPr>
      <xdr:spPr>
        <a:xfrm flipH="1">
          <a:off x="9525" y="266700"/>
          <a:ext cx="523875" cy="0"/>
        </a:xfrm>
        <a:prstGeom prst="line">
          <a:avLst/>
        </a:prstGeom>
        <a:solidFill>
          <a:srgbClr val="FFFFFF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</xdr:col>
      <xdr:colOff>990600</xdr:colOff>
      <xdr:row>4</xdr:row>
      <xdr:rowOff>0</xdr:rowOff>
    </xdr:from>
    <xdr:to>
      <xdr:col>10</xdr:col>
      <xdr:colOff>695325</xdr:colOff>
      <xdr:row>4</xdr:row>
      <xdr:rowOff>0</xdr:rowOff>
    </xdr:to>
    <xdr:sp>
      <xdr:nvSpPr>
        <xdr:cNvPr id="4" name="AutoShape 15"/>
        <xdr:cNvSpPr>
          <a:spLocks/>
        </xdr:cNvSpPr>
      </xdr:nvSpPr>
      <xdr:spPr>
        <a:xfrm flipH="1">
          <a:off x="7553325" y="533400"/>
          <a:ext cx="1219200" cy="0"/>
        </a:xfrm>
        <a:prstGeom prst="lin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304800</xdr:colOff>
      <xdr:row>6</xdr:row>
      <xdr:rowOff>19050</xdr:rowOff>
    </xdr:from>
    <xdr:to>
      <xdr:col>0</xdr:col>
      <xdr:colOff>714375</xdr:colOff>
      <xdr:row>7</xdr:row>
      <xdr:rowOff>9525</xdr:rowOff>
    </xdr:to>
    <xdr:pic>
      <xdr:nvPicPr>
        <xdr:cNvPr id="5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723900"/>
          <a:ext cx="4095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371475</xdr:colOff>
      <xdr:row>0</xdr:row>
      <xdr:rowOff>0</xdr:rowOff>
    </xdr:from>
    <xdr:to>
      <xdr:col>9</xdr:col>
      <xdr:colOff>1143000</xdr:colOff>
      <xdr:row>5</xdr:row>
      <xdr:rowOff>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34200" y="0"/>
          <a:ext cx="771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371475</xdr:colOff>
      <xdr:row>0</xdr:row>
      <xdr:rowOff>19050</xdr:rowOff>
    </xdr:from>
    <xdr:to>
      <xdr:col>9</xdr:col>
      <xdr:colOff>1152525</xdr:colOff>
      <xdr:row>4</xdr:row>
      <xdr:rowOff>123825</xdr:rowOff>
    </xdr:to>
    <xdr:pic>
      <xdr:nvPicPr>
        <xdr:cNvPr id="7" name="Picture 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34200" y="19050"/>
          <a:ext cx="781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40</xdr:row>
      <xdr:rowOff>0</xdr:rowOff>
    </xdr:from>
    <xdr:to>
      <xdr:col>10</xdr:col>
      <xdr:colOff>9525</xdr:colOff>
      <xdr:row>40</xdr:row>
      <xdr:rowOff>0</xdr:rowOff>
    </xdr:to>
    <xdr:pic>
      <xdr:nvPicPr>
        <xdr:cNvPr id="1" name="ComboBox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5353050"/>
          <a:ext cx="1514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76200</xdr:rowOff>
    </xdr:from>
    <xdr:to>
      <xdr:col>9</xdr:col>
      <xdr:colOff>0</xdr:colOff>
      <xdr:row>0</xdr:row>
      <xdr:rowOff>76200</xdr:rowOff>
    </xdr:to>
    <xdr:sp>
      <xdr:nvSpPr>
        <xdr:cNvPr id="2" name="AutoShape 13"/>
        <xdr:cNvSpPr>
          <a:spLocks/>
        </xdr:cNvSpPr>
      </xdr:nvSpPr>
      <xdr:spPr>
        <a:xfrm flipH="1">
          <a:off x="714375" y="76200"/>
          <a:ext cx="5848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0</xdr:col>
      <xdr:colOff>533400</xdr:colOff>
      <xdr:row>2</xdr:row>
      <xdr:rowOff>0</xdr:rowOff>
    </xdr:to>
    <xdr:sp>
      <xdr:nvSpPr>
        <xdr:cNvPr id="3" name="AutoShape 14"/>
        <xdr:cNvSpPr>
          <a:spLocks/>
        </xdr:cNvSpPr>
      </xdr:nvSpPr>
      <xdr:spPr>
        <a:xfrm flipH="1">
          <a:off x="9525" y="266700"/>
          <a:ext cx="523875" cy="0"/>
        </a:xfrm>
        <a:prstGeom prst="line">
          <a:avLst/>
        </a:prstGeom>
        <a:solidFill>
          <a:srgbClr val="FFFFFF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</xdr:col>
      <xdr:colOff>990600</xdr:colOff>
      <xdr:row>4</xdr:row>
      <xdr:rowOff>0</xdr:rowOff>
    </xdr:from>
    <xdr:to>
      <xdr:col>10</xdr:col>
      <xdr:colOff>695325</xdr:colOff>
      <xdr:row>4</xdr:row>
      <xdr:rowOff>0</xdr:rowOff>
    </xdr:to>
    <xdr:sp>
      <xdr:nvSpPr>
        <xdr:cNvPr id="4" name="AutoShape 15"/>
        <xdr:cNvSpPr>
          <a:spLocks/>
        </xdr:cNvSpPr>
      </xdr:nvSpPr>
      <xdr:spPr>
        <a:xfrm flipH="1">
          <a:off x="7553325" y="533400"/>
          <a:ext cx="1219200" cy="0"/>
        </a:xfrm>
        <a:prstGeom prst="lin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304800</xdr:colOff>
      <xdr:row>6</xdr:row>
      <xdr:rowOff>19050</xdr:rowOff>
    </xdr:from>
    <xdr:to>
      <xdr:col>0</xdr:col>
      <xdr:colOff>714375</xdr:colOff>
      <xdr:row>7</xdr:row>
      <xdr:rowOff>9525</xdr:rowOff>
    </xdr:to>
    <xdr:pic>
      <xdr:nvPicPr>
        <xdr:cNvPr id="5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723900"/>
          <a:ext cx="4095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371475</xdr:colOff>
      <xdr:row>0</xdr:row>
      <xdr:rowOff>0</xdr:rowOff>
    </xdr:from>
    <xdr:to>
      <xdr:col>9</xdr:col>
      <xdr:colOff>1143000</xdr:colOff>
      <xdr:row>5</xdr:row>
      <xdr:rowOff>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34200" y="0"/>
          <a:ext cx="771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371475</xdr:colOff>
      <xdr:row>0</xdr:row>
      <xdr:rowOff>19050</xdr:rowOff>
    </xdr:from>
    <xdr:to>
      <xdr:col>9</xdr:col>
      <xdr:colOff>1152525</xdr:colOff>
      <xdr:row>4</xdr:row>
      <xdr:rowOff>123825</xdr:rowOff>
    </xdr:to>
    <xdr:pic>
      <xdr:nvPicPr>
        <xdr:cNvPr id="7" name="Picture 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34200" y="19050"/>
          <a:ext cx="781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40</xdr:row>
      <xdr:rowOff>0</xdr:rowOff>
    </xdr:from>
    <xdr:to>
      <xdr:col>10</xdr:col>
      <xdr:colOff>9525</xdr:colOff>
      <xdr:row>40</xdr:row>
      <xdr:rowOff>0</xdr:rowOff>
    </xdr:to>
    <xdr:pic>
      <xdr:nvPicPr>
        <xdr:cNvPr id="1" name="ComboBox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5353050"/>
          <a:ext cx="1514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76200</xdr:rowOff>
    </xdr:from>
    <xdr:to>
      <xdr:col>9</xdr:col>
      <xdr:colOff>0</xdr:colOff>
      <xdr:row>0</xdr:row>
      <xdr:rowOff>76200</xdr:rowOff>
    </xdr:to>
    <xdr:sp>
      <xdr:nvSpPr>
        <xdr:cNvPr id="2" name="AutoShape 13"/>
        <xdr:cNvSpPr>
          <a:spLocks/>
        </xdr:cNvSpPr>
      </xdr:nvSpPr>
      <xdr:spPr>
        <a:xfrm flipH="1">
          <a:off x="714375" y="76200"/>
          <a:ext cx="5848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0</xdr:col>
      <xdr:colOff>533400</xdr:colOff>
      <xdr:row>2</xdr:row>
      <xdr:rowOff>0</xdr:rowOff>
    </xdr:to>
    <xdr:sp>
      <xdr:nvSpPr>
        <xdr:cNvPr id="3" name="AutoShape 14"/>
        <xdr:cNvSpPr>
          <a:spLocks/>
        </xdr:cNvSpPr>
      </xdr:nvSpPr>
      <xdr:spPr>
        <a:xfrm flipH="1">
          <a:off x="9525" y="266700"/>
          <a:ext cx="523875" cy="0"/>
        </a:xfrm>
        <a:prstGeom prst="line">
          <a:avLst/>
        </a:prstGeom>
        <a:solidFill>
          <a:srgbClr val="FFFFFF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</xdr:col>
      <xdr:colOff>990600</xdr:colOff>
      <xdr:row>4</xdr:row>
      <xdr:rowOff>0</xdr:rowOff>
    </xdr:from>
    <xdr:to>
      <xdr:col>10</xdr:col>
      <xdr:colOff>695325</xdr:colOff>
      <xdr:row>4</xdr:row>
      <xdr:rowOff>0</xdr:rowOff>
    </xdr:to>
    <xdr:sp>
      <xdr:nvSpPr>
        <xdr:cNvPr id="4" name="AutoShape 15"/>
        <xdr:cNvSpPr>
          <a:spLocks/>
        </xdr:cNvSpPr>
      </xdr:nvSpPr>
      <xdr:spPr>
        <a:xfrm flipH="1">
          <a:off x="7553325" y="533400"/>
          <a:ext cx="1219200" cy="0"/>
        </a:xfrm>
        <a:prstGeom prst="lin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304800</xdr:colOff>
      <xdr:row>6</xdr:row>
      <xdr:rowOff>19050</xdr:rowOff>
    </xdr:from>
    <xdr:to>
      <xdr:col>0</xdr:col>
      <xdr:colOff>714375</xdr:colOff>
      <xdr:row>7</xdr:row>
      <xdr:rowOff>9525</xdr:rowOff>
    </xdr:to>
    <xdr:pic>
      <xdr:nvPicPr>
        <xdr:cNvPr id="5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723900"/>
          <a:ext cx="4095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371475</xdr:colOff>
      <xdr:row>0</xdr:row>
      <xdr:rowOff>0</xdr:rowOff>
    </xdr:from>
    <xdr:to>
      <xdr:col>9</xdr:col>
      <xdr:colOff>1143000</xdr:colOff>
      <xdr:row>5</xdr:row>
      <xdr:rowOff>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34200" y="0"/>
          <a:ext cx="771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371475</xdr:colOff>
      <xdr:row>0</xdr:row>
      <xdr:rowOff>19050</xdr:rowOff>
    </xdr:from>
    <xdr:to>
      <xdr:col>9</xdr:col>
      <xdr:colOff>1152525</xdr:colOff>
      <xdr:row>4</xdr:row>
      <xdr:rowOff>123825</xdr:rowOff>
    </xdr:to>
    <xdr:pic>
      <xdr:nvPicPr>
        <xdr:cNvPr id="7" name="Picture 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34200" y="19050"/>
          <a:ext cx="781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40</xdr:row>
      <xdr:rowOff>0</xdr:rowOff>
    </xdr:from>
    <xdr:to>
      <xdr:col>10</xdr:col>
      <xdr:colOff>9525</xdr:colOff>
      <xdr:row>40</xdr:row>
      <xdr:rowOff>0</xdr:rowOff>
    </xdr:to>
    <xdr:pic>
      <xdr:nvPicPr>
        <xdr:cNvPr id="1" name="ComboBox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5353050"/>
          <a:ext cx="1514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76200</xdr:rowOff>
    </xdr:from>
    <xdr:to>
      <xdr:col>9</xdr:col>
      <xdr:colOff>0</xdr:colOff>
      <xdr:row>0</xdr:row>
      <xdr:rowOff>76200</xdr:rowOff>
    </xdr:to>
    <xdr:sp>
      <xdr:nvSpPr>
        <xdr:cNvPr id="2" name="AutoShape 13"/>
        <xdr:cNvSpPr>
          <a:spLocks/>
        </xdr:cNvSpPr>
      </xdr:nvSpPr>
      <xdr:spPr>
        <a:xfrm flipH="1">
          <a:off x="714375" y="76200"/>
          <a:ext cx="5848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0</xdr:col>
      <xdr:colOff>533400</xdr:colOff>
      <xdr:row>2</xdr:row>
      <xdr:rowOff>0</xdr:rowOff>
    </xdr:to>
    <xdr:sp>
      <xdr:nvSpPr>
        <xdr:cNvPr id="3" name="AutoShape 14"/>
        <xdr:cNvSpPr>
          <a:spLocks/>
        </xdr:cNvSpPr>
      </xdr:nvSpPr>
      <xdr:spPr>
        <a:xfrm flipH="1">
          <a:off x="9525" y="266700"/>
          <a:ext cx="523875" cy="0"/>
        </a:xfrm>
        <a:prstGeom prst="line">
          <a:avLst/>
        </a:prstGeom>
        <a:solidFill>
          <a:srgbClr val="FFFFFF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</xdr:col>
      <xdr:colOff>990600</xdr:colOff>
      <xdr:row>4</xdr:row>
      <xdr:rowOff>0</xdr:rowOff>
    </xdr:from>
    <xdr:to>
      <xdr:col>10</xdr:col>
      <xdr:colOff>695325</xdr:colOff>
      <xdr:row>4</xdr:row>
      <xdr:rowOff>0</xdr:rowOff>
    </xdr:to>
    <xdr:sp>
      <xdr:nvSpPr>
        <xdr:cNvPr id="4" name="AutoShape 15"/>
        <xdr:cNvSpPr>
          <a:spLocks/>
        </xdr:cNvSpPr>
      </xdr:nvSpPr>
      <xdr:spPr>
        <a:xfrm flipH="1">
          <a:off x="7553325" y="533400"/>
          <a:ext cx="1219200" cy="0"/>
        </a:xfrm>
        <a:prstGeom prst="lin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304800</xdr:colOff>
      <xdr:row>6</xdr:row>
      <xdr:rowOff>19050</xdr:rowOff>
    </xdr:from>
    <xdr:to>
      <xdr:col>0</xdr:col>
      <xdr:colOff>714375</xdr:colOff>
      <xdr:row>7</xdr:row>
      <xdr:rowOff>9525</xdr:rowOff>
    </xdr:to>
    <xdr:pic>
      <xdr:nvPicPr>
        <xdr:cNvPr id="5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723900"/>
          <a:ext cx="4095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371475</xdr:colOff>
      <xdr:row>0</xdr:row>
      <xdr:rowOff>0</xdr:rowOff>
    </xdr:from>
    <xdr:to>
      <xdr:col>9</xdr:col>
      <xdr:colOff>1143000</xdr:colOff>
      <xdr:row>5</xdr:row>
      <xdr:rowOff>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34200" y="0"/>
          <a:ext cx="771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371475</xdr:colOff>
      <xdr:row>0</xdr:row>
      <xdr:rowOff>19050</xdr:rowOff>
    </xdr:from>
    <xdr:to>
      <xdr:col>9</xdr:col>
      <xdr:colOff>1152525</xdr:colOff>
      <xdr:row>4</xdr:row>
      <xdr:rowOff>123825</xdr:rowOff>
    </xdr:to>
    <xdr:pic>
      <xdr:nvPicPr>
        <xdr:cNvPr id="7" name="Picture 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34200" y="19050"/>
          <a:ext cx="781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40</xdr:row>
      <xdr:rowOff>0</xdr:rowOff>
    </xdr:from>
    <xdr:to>
      <xdr:col>10</xdr:col>
      <xdr:colOff>9525</xdr:colOff>
      <xdr:row>40</xdr:row>
      <xdr:rowOff>0</xdr:rowOff>
    </xdr:to>
    <xdr:pic>
      <xdr:nvPicPr>
        <xdr:cNvPr id="1" name="ComboBox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5353050"/>
          <a:ext cx="1514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76200</xdr:rowOff>
    </xdr:from>
    <xdr:to>
      <xdr:col>9</xdr:col>
      <xdr:colOff>0</xdr:colOff>
      <xdr:row>0</xdr:row>
      <xdr:rowOff>76200</xdr:rowOff>
    </xdr:to>
    <xdr:sp>
      <xdr:nvSpPr>
        <xdr:cNvPr id="2" name="AutoShape 13"/>
        <xdr:cNvSpPr>
          <a:spLocks/>
        </xdr:cNvSpPr>
      </xdr:nvSpPr>
      <xdr:spPr>
        <a:xfrm flipH="1">
          <a:off x="714375" y="76200"/>
          <a:ext cx="5848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0</xdr:col>
      <xdr:colOff>533400</xdr:colOff>
      <xdr:row>2</xdr:row>
      <xdr:rowOff>0</xdr:rowOff>
    </xdr:to>
    <xdr:sp>
      <xdr:nvSpPr>
        <xdr:cNvPr id="3" name="AutoShape 14"/>
        <xdr:cNvSpPr>
          <a:spLocks/>
        </xdr:cNvSpPr>
      </xdr:nvSpPr>
      <xdr:spPr>
        <a:xfrm flipH="1">
          <a:off x="9525" y="266700"/>
          <a:ext cx="523875" cy="0"/>
        </a:xfrm>
        <a:prstGeom prst="line">
          <a:avLst/>
        </a:prstGeom>
        <a:solidFill>
          <a:srgbClr val="FFFFFF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</xdr:col>
      <xdr:colOff>990600</xdr:colOff>
      <xdr:row>4</xdr:row>
      <xdr:rowOff>0</xdr:rowOff>
    </xdr:from>
    <xdr:to>
      <xdr:col>10</xdr:col>
      <xdr:colOff>695325</xdr:colOff>
      <xdr:row>4</xdr:row>
      <xdr:rowOff>0</xdr:rowOff>
    </xdr:to>
    <xdr:sp>
      <xdr:nvSpPr>
        <xdr:cNvPr id="4" name="AutoShape 15"/>
        <xdr:cNvSpPr>
          <a:spLocks/>
        </xdr:cNvSpPr>
      </xdr:nvSpPr>
      <xdr:spPr>
        <a:xfrm flipH="1">
          <a:off x="7553325" y="533400"/>
          <a:ext cx="1219200" cy="0"/>
        </a:xfrm>
        <a:prstGeom prst="lin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304800</xdr:colOff>
      <xdr:row>6</xdr:row>
      <xdr:rowOff>19050</xdr:rowOff>
    </xdr:from>
    <xdr:to>
      <xdr:col>0</xdr:col>
      <xdr:colOff>714375</xdr:colOff>
      <xdr:row>7</xdr:row>
      <xdr:rowOff>9525</xdr:rowOff>
    </xdr:to>
    <xdr:pic>
      <xdr:nvPicPr>
        <xdr:cNvPr id="5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723900"/>
          <a:ext cx="4095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371475</xdr:colOff>
      <xdr:row>0</xdr:row>
      <xdr:rowOff>0</xdr:rowOff>
    </xdr:from>
    <xdr:to>
      <xdr:col>9</xdr:col>
      <xdr:colOff>1143000</xdr:colOff>
      <xdr:row>5</xdr:row>
      <xdr:rowOff>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34200" y="0"/>
          <a:ext cx="771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371475</xdr:colOff>
      <xdr:row>0</xdr:row>
      <xdr:rowOff>19050</xdr:rowOff>
    </xdr:from>
    <xdr:to>
      <xdr:col>9</xdr:col>
      <xdr:colOff>1152525</xdr:colOff>
      <xdr:row>4</xdr:row>
      <xdr:rowOff>123825</xdr:rowOff>
    </xdr:to>
    <xdr:pic>
      <xdr:nvPicPr>
        <xdr:cNvPr id="7" name="Picture 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34200" y="19050"/>
          <a:ext cx="781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0"/>
  <dimension ref="A1:AE50"/>
  <sheetViews>
    <sheetView tabSelected="1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0" sqref="A10"/>
    </sheetView>
  </sheetViews>
  <sheetFormatPr defaultColWidth="9.140625" defaultRowHeight="12.75"/>
  <cols>
    <col min="1" max="1" width="10.7109375" style="0" customWidth="1"/>
    <col min="2" max="3" width="6.7109375" style="0" customWidth="1"/>
    <col min="4" max="6" width="12.7109375" style="0" customWidth="1"/>
    <col min="7" max="8" width="6.7109375" style="0" customWidth="1"/>
    <col min="9" max="10" width="22.7109375" style="0" customWidth="1"/>
    <col min="11" max="11" width="10.7109375" style="0" customWidth="1"/>
    <col min="12" max="12" width="8.8515625" style="0" customWidth="1"/>
    <col min="15" max="19" width="8.8515625" style="0" hidden="1" customWidth="1"/>
    <col min="27" max="31" width="0" style="0" hidden="1" customWidth="1"/>
  </cols>
  <sheetData>
    <row r="1" spans="1:9" ht="10.5" customHeight="1">
      <c r="A1" s="4"/>
      <c r="B1" s="4"/>
      <c r="C1" s="4"/>
      <c r="D1" s="4"/>
      <c r="E1" s="4"/>
      <c r="F1" s="4"/>
      <c r="G1" s="4"/>
      <c r="H1" s="4"/>
      <c r="I1" s="4"/>
    </row>
    <row r="2" spans="1:9" ht="10.5" customHeight="1">
      <c r="A2" s="4"/>
      <c r="B2" s="33" t="s">
        <v>15</v>
      </c>
      <c r="C2" s="7"/>
      <c r="D2" s="6"/>
      <c r="E2" s="4"/>
      <c r="F2" s="4"/>
      <c r="G2" s="4"/>
      <c r="H2" s="4"/>
      <c r="I2" s="4"/>
    </row>
    <row r="3" spans="1:9" ht="10.5" customHeight="1">
      <c r="A3" s="4"/>
      <c r="B3" s="34" t="s">
        <v>9</v>
      </c>
      <c r="C3" s="5"/>
      <c r="D3" s="6"/>
      <c r="E3" s="4"/>
      <c r="F3" s="4"/>
      <c r="G3" s="4"/>
      <c r="H3" s="4"/>
      <c r="I3" s="4"/>
    </row>
    <row r="4" spans="1:9" ht="10.5" customHeight="1">
      <c r="A4" s="4"/>
      <c r="B4" s="34" t="s">
        <v>10</v>
      </c>
      <c r="C4" s="5"/>
      <c r="D4" s="6"/>
      <c r="E4" s="4"/>
      <c r="F4" s="4"/>
      <c r="G4" s="4"/>
      <c r="H4" s="4"/>
      <c r="I4" s="4"/>
    </row>
    <row r="5" spans="1:9" ht="10.5" customHeight="1">
      <c r="A5" s="4"/>
      <c r="B5" s="34"/>
      <c r="C5" s="5"/>
      <c r="D5" s="6"/>
      <c r="E5" s="4"/>
      <c r="F5" s="4"/>
      <c r="G5" s="4"/>
      <c r="H5" s="4"/>
      <c r="I5" s="4"/>
    </row>
    <row r="6" spans="1:9" s="45" customFormat="1" ht="3" customHeight="1">
      <c r="A6" s="43"/>
      <c r="B6" s="44"/>
      <c r="C6" s="44"/>
      <c r="D6" s="43"/>
      <c r="E6" s="43"/>
      <c r="F6" s="43"/>
      <c r="G6" s="43"/>
      <c r="H6" s="43"/>
      <c r="I6" s="43"/>
    </row>
    <row r="7" spans="1:11" ht="13.5" customHeight="1">
      <c r="A7" s="19"/>
      <c r="B7" s="27"/>
      <c r="C7" s="27" t="s">
        <v>64</v>
      </c>
      <c r="D7" s="20" t="s">
        <v>104</v>
      </c>
      <c r="E7" s="27" t="s">
        <v>5</v>
      </c>
      <c r="F7" s="20" t="s">
        <v>22</v>
      </c>
      <c r="G7" s="14"/>
      <c r="H7" s="14"/>
      <c r="I7" s="32"/>
      <c r="J7" s="186" t="s">
        <v>23</v>
      </c>
      <c r="K7" s="187"/>
    </row>
    <row r="8" spans="1:11" s="45" customFormat="1" ht="3" customHeight="1">
      <c r="A8" s="46" t="s">
        <v>0</v>
      </c>
      <c r="B8" s="47"/>
      <c r="C8" s="47"/>
      <c r="D8" s="46"/>
      <c r="E8" s="46"/>
      <c r="F8" s="46"/>
      <c r="G8" s="46"/>
      <c r="H8" s="46"/>
      <c r="I8" s="46"/>
      <c r="J8" s="46"/>
      <c r="K8" s="46"/>
    </row>
    <row r="9" spans="1:31" ht="24" customHeight="1">
      <c r="A9" s="50" t="s">
        <v>1</v>
      </c>
      <c r="B9" s="51" t="s">
        <v>50</v>
      </c>
      <c r="C9" s="52" t="s">
        <v>65</v>
      </c>
      <c r="D9" s="51" t="s">
        <v>14</v>
      </c>
      <c r="E9" s="51" t="s">
        <v>2</v>
      </c>
      <c r="F9" s="51" t="s">
        <v>3</v>
      </c>
      <c r="G9" s="53" t="s">
        <v>118</v>
      </c>
      <c r="H9" s="53" t="s">
        <v>41</v>
      </c>
      <c r="I9" s="54" t="s">
        <v>51</v>
      </c>
      <c r="J9" s="55" t="s">
        <v>24</v>
      </c>
      <c r="K9" s="56" t="s">
        <v>6</v>
      </c>
      <c r="L9" s="12"/>
      <c r="N9" s="12"/>
      <c r="O9" s="30" t="s">
        <v>52</v>
      </c>
      <c r="P9" s="30" t="s">
        <v>68</v>
      </c>
      <c r="Q9" s="30" t="s">
        <v>4</v>
      </c>
      <c r="R9" s="24"/>
      <c r="S9" s="31" t="s">
        <v>24</v>
      </c>
      <c r="AA9" s="30" t="s">
        <v>52</v>
      </c>
      <c r="AB9" s="30" t="s">
        <v>68</v>
      </c>
      <c r="AC9" s="30" t="s">
        <v>4</v>
      </c>
      <c r="AD9" s="24"/>
      <c r="AE9" s="31" t="s">
        <v>24</v>
      </c>
    </row>
    <row r="10" spans="1:31" ht="10.5" customHeight="1">
      <c r="A10" s="79">
        <v>41275</v>
      </c>
      <c r="B10" s="80" t="s">
        <v>99</v>
      </c>
      <c r="C10" s="81">
        <v>8</v>
      </c>
      <c r="D10" s="80"/>
      <c r="E10" s="80"/>
      <c r="F10" s="80"/>
      <c r="G10" s="81"/>
      <c r="H10" s="81"/>
      <c r="I10" s="82" t="s">
        <v>110</v>
      </c>
      <c r="J10" s="94"/>
      <c r="K10" s="95"/>
      <c r="L10" s="13"/>
      <c r="N10" s="25"/>
      <c r="O10" s="25" t="s">
        <v>25</v>
      </c>
      <c r="P10" s="25" t="s">
        <v>32</v>
      </c>
      <c r="Q10" s="25" t="s">
        <v>42</v>
      </c>
      <c r="R10" s="26"/>
      <c r="S10" s="25" t="s">
        <v>7</v>
      </c>
      <c r="T10" s="10"/>
      <c r="AA10" s="25" t="s">
        <v>25</v>
      </c>
      <c r="AB10" s="25" t="s">
        <v>32</v>
      </c>
      <c r="AC10" s="25" t="s">
        <v>42</v>
      </c>
      <c r="AD10" s="26"/>
      <c r="AE10" s="25" t="s">
        <v>7</v>
      </c>
    </row>
    <row r="11" spans="1:31" ht="10.5" customHeight="1">
      <c r="A11" s="83">
        <v>41276</v>
      </c>
      <c r="B11" s="84" t="s">
        <v>25</v>
      </c>
      <c r="C11" s="85">
        <v>8</v>
      </c>
      <c r="D11" s="84"/>
      <c r="E11" s="84"/>
      <c r="F11" s="84"/>
      <c r="G11" s="85"/>
      <c r="H11" s="85"/>
      <c r="I11" s="86"/>
      <c r="J11" s="96"/>
      <c r="K11" s="97"/>
      <c r="L11" s="13"/>
      <c r="N11" s="25"/>
      <c r="O11" s="25" t="s">
        <v>26</v>
      </c>
      <c r="P11" s="25" t="s">
        <v>34</v>
      </c>
      <c r="Q11" s="25" t="s">
        <v>66</v>
      </c>
      <c r="R11" s="26"/>
      <c r="S11" s="25" t="s">
        <v>8</v>
      </c>
      <c r="T11" s="10"/>
      <c r="AA11" s="25" t="s">
        <v>26</v>
      </c>
      <c r="AB11" s="25" t="s">
        <v>34</v>
      </c>
      <c r="AC11" s="25" t="s">
        <v>66</v>
      </c>
      <c r="AD11" s="26"/>
      <c r="AE11" s="25" t="s">
        <v>8</v>
      </c>
    </row>
    <row r="12" spans="1:31" ht="10.5" customHeight="1">
      <c r="A12" s="83">
        <v>41277</v>
      </c>
      <c r="B12" s="84" t="s">
        <v>25</v>
      </c>
      <c r="C12" s="85">
        <v>8</v>
      </c>
      <c r="D12" s="84"/>
      <c r="E12" s="84"/>
      <c r="F12" s="84"/>
      <c r="G12" s="85"/>
      <c r="H12" s="85"/>
      <c r="I12" s="86"/>
      <c r="J12" s="96"/>
      <c r="K12" s="97"/>
      <c r="L12" s="13"/>
      <c r="N12" s="25"/>
      <c r="O12" s="25" t="s">
        <v>48</v>
      </c>
      <c r="P12" s="25" t="s">
        <v>33</v>
      </c>
      <c r="Q12" s="25" t="s">
        <v>67</v>
      </c>
      <c r="R12" s="26"/>
      <c r="S12" s="25" t="s">
        <v>18</v>
      </c>
      <c r="T12" s="10"/>
      <c r="AA12" s="25" t="s">
        <v>48</v>
      </c>
      <c r="AB12" s="25" t="s">
        <v>33</v>
      </c>
      <c r="AC12" s="25" t="s">
        <v>67</v>
      </c>
      <c r="AD12" s="26"/>
      <c r="AE12" s="25" t="s">
        <v>18</v>
      </c>
    </row>
    <row r="13" spans="1:31" ht="10.5" customHeight="1">
      <c r="A13" s="83">
        <v>41278</v>
      </c>
      <c r="B13" s="84" t="s">
        <v>25</v>
      </c>
      <c r="C13" s="85">
        <v>8</v>
      </c>
      <c r="D13" s="84"/>
      <c r="E13" s="84"/>
      <c r="F13" s="84"/>
      <c r="G13" s="85"/>
      <c r="H13" s="85"/>
      <c r="I13" s="86"/>
      <c r="J13" s="96"/>
      <c r="K13" s="97"/>
      <c r="L13" s="13"/>
      <c r="N13" s="25"/>
      <c r="O13" s="25" t="s">
        <v>30</v>
      </c>
      <c r="P13" s="25" t="s">
        <v>37</v>
      </c>
      <c r="Q13" s="25" t="s">
        <v>82</v>
      </c>
      <c r="R13" s="26"/>
      <c r="S13" s="29" t="s">
        <v>19</v>
      </c>
      <c r="T13" s="10"/>
      <c r="AA13" s="25" t="s">
        <v>30</v>
      </c>
      <c r="AB13" s="25" t="s">
        <v>37</v>
      </c>
      <c r="AC13" s="25" t="s">
        <v>82</v>
      </c>
      <c r="AD13" s="26"/>
      <c r="AE13" s="29" t="s">
        <v>19</v>
      </c>
    </row>
    <row r="14" spans="1:31" ht="10.5" customHeight="1">
      <c r="A14" s="83">
        <v>41279</v>
      </c>
      <c r="B14" s="84"/>
      <c r="C14" s="85"/>
      <c r="D14" s="84"/>
      <c r="E14" s="84"/>
      <c r="F14" s="84"/>
      <c r="G14" s="85"/>
      <c r="H14" s="85"/>
      <c r="I14" s="86"/>
      <c r="J14" s="96"/>
      <c r="K14" s="97"/>
      <c r="L14" s="13"/>
      <c r="N14" s="25"/>
      <c r="O14" s="28">
        <v>476</v>
      </c>
      <c r="P14" s="28" t="s">
        <v>28</v>
      </c>
      <c r="Q14" s="28" t="s">
        <v>43</v>
      </c>
      <c r="R14" s="26"/>
      <c r="S14" s="29" t="s">
        <v>20</v>
      </c>
      <c r="T14" s="10"/>
      <c r="AA14" s="28">
        <v>476</v>
      </c>
      <c r="AB14" s="28" t="s">
        <v>28</v>
      </c>
      <c r="AC14" s="28" t="s">
        <v>43</v>
      </c>
      <c r="AD14" s="26"/>
      <c r="AE14" s="29" t="s">
        <v>20</v>
      </c>
    </row>
    <row r="15" spans="1:31" ht="10.5" customHeight="1">
      <c r="A15" s="83">
        <v>41280</v>
      </c>
      <c r="B15" s="87"/>
      <c r="C15" s="88"/>
      <c r="D15" s="87"/>
      <c r="E15" s="87"/>
      <c r="F15" s="87"/>
      <c r="G15" s="88"/>
      <c r="H15" s="88"/>
      <c r="I15" s="89" t="s">
        <v>108</v>
      </c>
      <c r="J15" s="96"/>
      <c r="K15" s="97"/>
      <c r="L15" s="13"/>
      <c r="N15" s="25"/>
      <c r="O15" s="28" t="s">
        <v>85</v>
      </c>
      <c r="P15" s="28" t="s">
        <v>70</v>
      </c>
      <c r="Q15" s="25" t="s">
        <v>102</v>
      </c>
      <c r="R15" s="26"/>
      <c r="S15" s="29" t="s">
        <v>0</v>
      </c>
      <c r="T15" s="10"/>
      <c r="AA15" s="28" t="s">
        <v>85</v>
      </c>
      <c r="AB15" s="28" t="s">
        <v>70</v>
      </c>
      <c r="AC15" s="25" t="s">
        <v>102</v>
      </c>
      <c r="AD15" s="26"/>
      <c r="AE15" s="29" t="s">
        <v>0</v>
      </c>
    </row>
    <row r="16" spans="1:31" ht="10.5" customHeight="1">
      <c r="A16" s="83">
        <v>41281</v>
      </c>
      <c r="B16" s="84" t="s">
        <v>25</v>
      </c>
      <c r="C16" s="85">
        <v>8</v>
      </c>
      <c r="D16" s="84"/>
      <c r="E16" s="84"/>
      <c r="F16" s="84"/>
      <c r="G16" s="85"/>
      <c r="H16" s="85"/>
      <c r="I16" s="86"/>
      <c r="J16" s="96"/>
      <c r="K16" s="97"/>
      <c r="L16" s="13"/>
      <c r="N16" s="25"/>
      <c r="O16" s="25" t="s">
        <v>29</v>
      </c>
      <c r="P16" s="25" t="s">
        <v>69</v>
      </c>
      <c r="Q16" s="25" t="s">
        <v>45</v>
      </c>
      <c r="R16" s="26"/>
      <c r="S16" s="29" t="s">
        <v>0</v>
      </c>
      <c r="T16" s="10"/>
      <c r="AA16" s="25" t="s">
        <v>29</v>
      </c>
      <c r="AB16" s="25" t="s">
        <v>69</v>
      </c>
      <c r="AC16" s="25" t="s">
        <v>45</v>
      </c>
      <c r="AD16" s="26"/>
      <c r="AE16" s="29" t="s">
        <v>0</v>
      </c>
    </row>
    <row r="17" spans="1:31" ht="10.5" customHeight="1">
      <c r="A17" s="83">
        <v>41282</v>
      </c>
      <c r="B17" s="84" t="s">
        <v>25</v>
      </c>
      <c r="C17" s="85">
        <v>8</v>
      </c>
      <c r="D17" s="84"/>
      <c r="E17" s="84"/>
      <c r="F17" s="84"/>
      <c r="G17" s="85"/>
      <c r="H17" s="85"/>
      <c r="I17" s="86"/>
      <c r="J17" s="96"/>
      <c r="K17" s="97"/>
      <c r="L17" s="13"/>
      <c r="N17" s="25"/>
      <c r="O17" s="25" t="s">
        <v>27</v>
      </c>
      <c r="P17" s="25" t="s">
        <v>35</v>
      </c>
      <c r="Q17" s="25" t="s">
        <v>58</v>
      </c>
      <c r="R17" s="26"/>
      <c r="S17" s="29" t="s">
        <v>0</v>
      </c>
      <c r="T17" s="10"/>
      <c r="AA17" s="25" t="s">
        <v>27</v>
      </c>
      <c r="AB17" s="25" t="s">
        <v>35</v>
      </c>
      <c r="AC17" s="25" t="s">
        <v>58</v>
      </c>
      <c r="AD17" s="26"/>
      <c r="AE17" s="29" t="s">
        <v>0</v>
      </c>
    </row>
    <row r="18" spans="1:31" ht="10.5" customHeight="1">
      <c r="A18" s="83">
        <v>41283</v>
      </c>
      <c r="B18" s="84" t="s">
        <v>25</v>
      </c>
      <c r="C18" s="85">
        <v>8</v>
      </c>
      <c r="D18" s="84"/>
      <c r="E18" s="84"/>
      <c r="F18" s="84"/>
      <c r="G18" s="85"/>
      <c r="H18" s="85"/>
      <c r="I18" s="86"/>
      <c r="J18" s="96"/>
      <c r="K18" s="97"/>
      <c r="L18" s="13"/>
      <c r="N18" s="25"/>
      <c r="O18" s="25" t="s">
        <v>99</v>
      </c>
      <c r="P18" s="25" t="s">
        <v>100</v>
      </c>
      <c r="Q18" s="25" t="s">
        <v>101</v>
      </c>
      <c r="R18" s="26"/>
      <c r="S18" s="29" t="s">
        <v>0</v>
      </c>
      <c r="T18" s="10"/>
      <c r="AA18" s="25" t="s">
        <v>99</v>
      </c>
      <c r="AB18" s="25" t="s">
        <v>100</v>
      </c>
      <c r="AC18" s="25" t="s">
        <v>101</v>
      </c>
      <c r="AD18" s="26"/>
      <c r="AE18" s="29" t="s">
        <v>0</v>
      </c>
    </row>
    <row r="19" spans="1:31" ht="10.5" customHeight="1">
      <c r="A19" s="83">
        <v>41284</v>
      </c>
      <c r="B19" s="84" t="s">
        <v>25</v>
      </c>
      <c r="C19" s="85">
        <v>8</v>
      </c>
      <c r="D19" s="84"/>
      <c r="E19" s="84"/>
      <c r="F19" s="84"/>
      <c r="G19" s="85"/>
      <c r="H19" s="85"/>
      <c r="I19" s="86"/>
      <c r="J19" s="96"/>
      <c r="K19" s="97"/>
      <c r="L19" s="13"/>
      <c r="N19" s="25"/>
      <c r="O19" s="25" t="s">
        <v>76</v>
      </c>
      <c r="P19" s="25" t="s">
        <v>38</v>
      </c>
      <c r="Q19" s="25" t="s">
        <v>103</v>
      </c>
      <c r="R19" s="26"/>
      <c r="S19" s="29" t="s">
        <v>0</v>
      </c>
      <c r="T19" s="10"/>
      <c r="AA19" s="25" t="s">
        <v>76</v>
      </c>
      <c r="AB19" s="25" t="s">
        <v>38</v>
      </c>
      <c r="AC19" s="25" t="s">
        <v>103</v>
      </c>
      <c r="AD19" s="26"/>
      <c r="AE19" s="29" t="s">
        <v>0</v>
      </c>
    </row>
    <row r="20" spans="1:31" ht="10.5" customHeight="1">
      <c r="A20" s="83">
        <v>41285</v>
      </c>
      <c r="B20" s="84" t="s">
        <v>25</v>
      </c>
      <c r="C20" s="85">
        <v>8</v>
      </c>
      <c r="D20" s="84"/>
      <c r="E20" s="84"/>
      <c r="F20" s="84"/>
      <c r="G20" s="85"/>
      <c r="H20" s="85"/>
      <c r="I20" s="86"/>
      <c r="J20" s="96"/>
      <c r="K20" s="97"/>
      <c r="L20" s="13"/>
      <c r="N20" s="25"/>
      <c r="O20" s="25" t="s">
        <v>77</v>
      </c>
      <c r="P20" s="25" t="s">
        <v>36</v>
      </c>
      <c r="Q20" s="25" t="s">
        <v>78</v>
      </c>
      <c r="R20" s="26"/>
      <c r="S20" s="29" t="s">
        <v>0</v>
      </c>
      <c r="T20" s="10"/>
      <c r="AA20" s="25" t="s">
        <v>77</v>
      </c>
      <c r="AB20" s="25" t="s">
        <v>36</v>
      </c>
      <c r="AC20" s="25" t="s">
        <v>78</v>
      </c>
      <c r="AD20" s="26"/>
      <c r="AE20" s="29" t="s">
        <v>0</v>
      </c>
    </row>
    <row r="21" spans="1:31" ht="10.5" customHeight="1">
      <c r="A21" s="83">
        <v>41286</v>
      </c>
      <c r="B21" s="84"/>
      <c r="C21" s="85"/>
      <c r="D21" s="84"/>
      <c r="E21" s="84"/>
      <c r="F21" s="84"/>
      <c r="G21" s="85"/>
      <c r="H21" s="85"/>
      <c r="I21" s="86"/>
      <c r="J21" s="96"/>
      <c r="K21" s="97"/>
      <c r="L21" s="13"/>
      <c r="N21" s="25"/>
      <c r="O21" s="25" t="s">
        <v>86</v>
      </c>
      <c r="P21" s="25" t="s">
        <v>71</v>
      </c>
      <c r="Q21" s="25" t="s">
        <v>44</v>
      </c>
      <c r="R21" s="26"/>
      <c r="S21" s="29" t="s">
        <v>0</v>
      </c>
      <c r="T21" s="10"/>
      <c r="AA21" s="25" t="s">
        <v>86</v>
      </c>
      <c r="AB21" s="25" t="s">
        <v>71</v>
      </c>
      <c r="AC21" s="25" t="s">
        <v>44</v>
      </c>
      <c r="AD21" s="26"/>
      <c r="AE21" s="29" t="s">
        <v>0</v>
      </c>
    </row>
    <row r="22" spans="1:31" ht="10.5" customHeight="1">
      <c r="A22" s="83">
        <v>41287</v>
      </c>
      <c r="B22" s="84"/>
      <c r="C22" s="85"/>
      <c r="D22" s="84"/>
      <c r="E22" s="84"/>
      <c r="F22" s="84"/>
      <c r="G22" s="85"/>
      <c r="H22" s="85"/>
      <c r="I22" s="86"/>
      <c r="J22" s="96"/>
      <c r="K22" s="97"/>
      <c r="L22" s="13"/>
      <c r="N22" s="26"/>
      <c r="O22" s="25" t="s">
        <v>87</v>
      </c>
      <c r="P22" s="25" t="s">
        <v>72</v>
      </c>
      <c r="Q22" s="25" t="s">
        <v>46</v>
      </c>
      <c r="R22" s="26"/>
      <c r="S22" s="29" t="s">
        <v>0</v>
      </c>
      <c r="T22" s="10"/>
      <c r="AA22" s="25" t="s">
        <v>87</v>
      </c>
      <c r="AB22" s="25" t="s">
        <v>72</v>
      </c>
      <c r="AC22" s="25" t="s">
        <v>46</v>
      </c>
      <c r="AD22" s="26"/>
      <c r="AE22" s="29" t="s">
        <v>0</v>
      </c>
    </row>
    <row r="23" spans="1:31" ht="10.5" customHeight="1">
      <c r="A23" s="83">
        <v>41288</v>
      </c>
      <c r="B23" s="84" t="s">
        <v>25</v>
      </c>
      <c r="C23" s="85">
        <v>8</v>
      </c>
      <c r="D23" s="84"/>
      <c r="E23" s="84"/>
      <c r="F23" s="84"/>
      <c r="G23" s="85"/>
      <c r="H23" s="85"/>
      <c r="I23" s="86"/>
      <c r="J23" s="96"/>
      <c r="K23" s="97"/>
      <c r="L23" s="13"/>
      <c r="N23" s="26"/>
      <c r="O23" s="25" t="s">
        <v>87</v>
      </c>
      <c r="P23" s="25" t="s">
        <v>88</v>
      </c>
      <c r="Q23" s="25" t="s">
        <v>89</v>
      </c>
      <c r="R23" s="26"/>
      <c r="S23" s="29" t="s">
        <v>0</v>
      </c>
      <c r="T23" s="10"/>
      <c r="AA23" s="25" t="s">
        <v>87</v>
      </c>
      <c r="AB23" s="25" t="s">
        <v>88</v>
      </c>
      <c r="AC23" s="25" t="s">
        <v>89</v>
      </c>
      <c r="AD23" s="26"/>
      <c r="AE23" s="29" t="s">
        <v>0</v>
      </c>
    </row>
    <row r="24" spans="1:31" ht="10.5" customHeight="1">
      <c r="A24" s="83">
        <v>41289</v>
      </c>
      <c r="B24" s="84" t="s">
        <v>25</v>
      </c>
      <c r="C24" s="85">
        <v>8</v>
      </c>
      <c r="D24" s="84"/>
      <c r="E24" s="84"/>
      <c r="F24" s="84"/>
      <c r="G24" s="85"/>
      <c r="H24" s="85"/>
      <c r="I24" s="86"/>
      <c r="J24" s="96"/>
      <c r="K24" s="97"/>
      <c r="L24" s="13"/>
      <c r="N24" s="25"/>
      <c r="O24" s="25" t="s">
        <v>79</v>
      </c>
      <c r="P24" s="25" t="s">
        <v>80</v>
      </c>
      <c r="Q24" s="25" t="s">
        <v>84</v>
      </c>
      <c r="R24" s="26"/>
      <c r="S24" s="29" t="s">
        <v>0</v>
      </c>
      <c r="T24" s="10"/>
      <c r="AA24" s="25" t="s">
        <v>79</v>
      </c>
      <c r="AB24" s="25" t="s">
        <v>80</v>
      </c>
      <c r="AC24" s="25" t="s">
        <v>84</v>
      </c>
      <c r="AD24" s="26"/>
      <c r="AE24" s="29" t="s">
        <v>0</v>
      </c>
    </row>
    <row r="25" spans="1:31" ht="10.5" customHeight="1">
      <c r="A25" s="83">
        <v>41290</v>
      </c>
      <c r="B25" s="84" t="s">
        <v>25</v>
      </c>
      <c r="C25" s="85">
        <v>8</v>
      </c>
      <c r="D25" s="84"/>
      <c r="E25" s="84"/>
      <c r="F25" s="84"/>
      <c r="G25" s="85"/>
      <c r="H25" s="85"/>
      <c r="I25" s="86"/>
      <c r="J25" s="96"/>
      <c r="K25" s="97"/>
      <c r="L25" s="13"/>
      <c r="N25" s="25"/>
      <c r="O25" s="25" t="s">
        <v>106</v>
      </c>
      <c r="P25" s="25"/>
      <c r="Q25" s="25" t="s">
        <v>49</v>
      </c>
      <c r="R25" s="26"/>
      <c r="S25" s="29" t="s">
        <v>0</v>
      </c>
      <c r="T25" s="10"/>
      <c r="AA25" s="25" t="s">
        <v>106</v>
      </c>
      <c r="AB25" s="25"/>
      <c r="AC25" s="25" t="s">
        <v>49</v>
      </c>
      <c r="AD25" s="26"/>
      <c r="AE25" s="29" t="s">
        <v>0</v>
      </c>
    </row>
    <row r="26" spans="1:31" ht="10.5" customHeight="1">
      <c r="A26" s="83">
        <v>41291</v>
      </c>
      <c r="B26" s="84" t="s">
        <v>25</v>
      </c>
      <c r="C26" s="85">
        <v>8</v>
      </c>
      <c r="D26" s="87"/>
      <c r="E26" s="87"/>
      <c r="F26" s="84"/>
      <c r="G26" s="85"/>
      <c r="H26" s="85"/>
      <c r="I26" s="86"/>
      <c r="J26" s="96"/>
      <c r="K26" s="97"/>
      <c r="L26" s="13"/>
      <c r="N26" s="26"/>
      <c r="O26" s="25" t="s">
        <v>31</v>
      </c>
      <c r="P26" s="25"/>
      <c r="Q26" s="25" t="s">
        <v>47</v>
      </c>
      <c r="R26" s="26"/>
      <c r="S26" s="29" t="s">
        <v>0</v>
      </c>
      <c r="T26" s="10"/>
      <c r="AA26" s="25" t="s">
        <v>31</v>
      </c>
      <c r="AB26" s="25"/>
      <c r="AC26" s="25" t="s">
        <v>47</v>
      </c>
      <c r="AD26" s="26"/>
      <c r="AE26" s="29" t="s">
        <v>0</v>
      </c>
    </row>
    <row r="27" spans="1:31" ht="10.5" customHeight="1">
      <c r="A27" s="83">
        <v>41292</v>
      </c>
      <c r="B27" s="84" t="s">
        <v>25</v>
      </c>
      <c r="C27" s="85">
        <v>8</v>
      </c>
      <c r="D27" s="84"/>
      <c r="E27" s="84"/>
      <c r="F27" s="84"/>
      <c r="G27" s="85"/>
      <c r="H27" s="85"/>
      <c r="I27" s="86"/>
      <c r="J27" s="96"/>
      <c r="K27" s="97"/>
      <c r="L27" s="13"/>
      <c r="N27" s="26"/>
      <c r="O27" s="25">
        <v>688</v>
      </c>
      <c r="P27" s="25"/>
      <c r="Q27" s="25" t="s">
        <v>73</v>
      </c>
      <c r="R27" s="26"/>
      <c r="S27" s="29" t="s">
        <v>0</v>
      </c>
      <c r="T27" s="10"/>
      <c r="AA27" s="25">
        <v>688</v>
      </c>
      <c r="AB27" s="25"/>
      <c r="AC27" s="25" t="s">
        <v>73</v>
      </c>
      <c r="AD27" s="26"/>
      <c r="AE27" s="29" t="s">
        <v>0</v>
      </c>
    </row>
    <row r="28" spans="1:31" ht="10.5" customHeight="1">
      <c r="A28" s="83">
        <v>41293</v>
      </c>
      <c r="B28" s="84"/>
      <c r="C28" s="85"/>
      <c r="D28" s="84"/>
      <c r="E28" s="84"/>
      <c r="F28" s="84"/>
      <c r="G28" s="85"/>
      <c r="H28" s="85"/>
      <c r="I28" s="86"/>
      <c r="J28" s="96"/>
      <c r="K28" s="97"/>
      <c r="L28" s="13"/>
      <c r="N28" s="26"/>
      <c r="O28" s="25" t="s">
        <v>74</v>
      </c>
      <c r="P28" s="25"/>
      <c r="Q28" s="25" t="s">
        <v>75</v>
      </c>
      <c r="R28" s="26"/>
      <c r="S28" s="29" t="s">
        <v>0</v>
      </c>
      <c r="T28" s="10"/>
      <c r="AA28" s="25" t="s">
        <v>74</v>
      </c>
      <c r="AB28" s="25"/>
      <c r="AC28" s="25" t="s">
        <v>75</v>
      </c>
      <c r="AD28" s="26"/>
      <c r="AE28" s="29" t="s">
        <v>0</v>
      </c>
    </row>
    <row r="29" spans="1:31" ht="10.5" customHeight="1">
      <c r="A29" s="83">
        <v>41294</v>
      </c>
      <c r="B29" s="84"/>
      <c r="C29" s="85"/>
      <c r="D29" s="84"/>
      <c r="E29" s="84"/>
      <c r="F29" s="84"/>
      <c r="G29" s="85"/>
      <c r="H29" s="85"/>
      <c r="I29" s="86"/>
      <c r="J29" s="96"/>
      <c r="K29" s="97"/>
      <c r="L29" s="13"/>
      <c r="N29" s="26"/>
      <c r="O29" s="25"/>
      <c r="P29" s="25"/>
      <c r="Q29" s="25"/>
      <c r="R29" s="26"/>
      <c r="S29" s="29" t="s">
        <v>0</v>
      </c>
      <c r="T29" s="10"/>
      <c r="AA29" s="29"/>
      <c r="AB29" s="25"/>
      <c r="AC29" s="25"/>
      <c r="AD29" s="26"/>
      <c r="AE29" s="29" t="s">
        <v>0</v>
      </c>
    </row>
    <row r="30" spans="1:31" ht="10.5" customHeight="1">
      <c r="A30" s="83">
        <v>41295</v>
      </c>
      <c r="B30" s="84" t="s">
        <v>25</v>
      </c>
      <c r="C30" s="85">
        <v>8</v>
      </c>
      <c r="D30" s="84"/>
      <c r="E30" s="84"/>
      <c r="F30" s="84"/>
      <c r="G30" s="85"/>
      <c r="H30" s="85"/>
      <c r="I30" s="86"/>
      <c r="J30" s="96"/>
      <c r="K30" s="97"/>
      <c r="L30" s="13"/>
      <c r="N30" s="26"/>
      <c r="O30" s="29"/>
      <c r="P30" s="25"/>
      <c r="Q30" s="25"/>
      <c r="R30" s="26"/>
      <c r="S30" s="29" t="s">
        <v>0</v>
      </c>
      <c r="T30" s="10"/>
      <c r="AA30" s="29" t="s">
        <v>0</v>
      </c>
      <c r="AB30" s="25"/>
      <c r="AC30" s="25"/>
      <c r="AD30" s="26"/>
      <c r="AE30" s="29" t="s">
        <v>0</v>
      </c>
    </row>
    <row r="31" spans="1:31" ht="10.5" customHeight="1">
      <c r="A31" s="83">
        <v>41296</v>
      </c>
      <c r="B31" s="84" t="s">
        <v>25</v>
      </c>
      <c r="C31" s="85">
        <v>8</v>
      </c>
      <c r="D31" s="84"/>
      <c r="E31" s="84"/>
      <c r="F31" s="84"/>
      <c r="G31" s="85"/>
      <c r="H31" s="85"/>
      <c r="I31" s="86"/>
      <c r="J31" s="96"/>
      <c r="K31" s="97"/>
      <c r="L31" s="13"/>
      <c r="N31" s="26"/>
      <c r="O31" s="29"/>
      <c r="P31" s="25"/>
      <c r="Q31" s="25"/>
      <c r="R31" s="26"/>
      <c r="S31" s="29" t="s">
        <v>0</v>
      </c>
      <c r="T31" s="10"/>
      <c r="AA31" s="29" t="s">
        <v>0</v>
      </c>
      <c r="AB31" s="25"/>
      <c r="AC31" s="25"/>
      <c r="AD31" s="26"/>
      <c r="AE31" s="29" t="s">
        <v>0</v>
      </c>
    </row>
    <row r="32" spans="1:31" ht="10.5" customHeight="1">
      <c r="A32" s="83">
        <v>41297</v>
      </c>
      <c r="B32" s="84" t="s">
        <v>25</v>
      </c>
      <c r="C32" s="85">
        <v>8</v>
      </c>
      <c r="D32" s="84"/>
      <c r="E32" s="84"/>
      <c r="F32" s="84"/>
      <c r="G32" s="85"/>
      <c r="H32" s="85"/>
      <c r="I32" s="86"/>
      <c r="J32" s="96"/>
      <c r="K32" s="97"/>
      <c r="L32" s="13"/>
      <c r="N32" s="26"/>
      <c r="O32" s="29"/>
      <c r="P32" s="25"/>
      <c r="Q32" s="25"/>
      <c r="R32" s="26"/>
      <c r="S32" s="29" t="s">
        <v>0</v>
      </c>
      <c r="T32" s="10"/>
      <c r="AA32" s="29" t="s">
        <v>0</v>
      </c>
      <c r="AB32" s="25"/>
      <c r="AC32" s="25"/>
      <c r="AD32" s="26"/>
      <c r="AE32" s="29" t="s">
        <v>0</v>
      </c>
    </row>
    <row r="33" spans="1:31" ht="10.5" customHeight="1">
      <c r="A33" s="83">
        <v>41298</v>
      </c>
      <c r="B33" s="84" t="s">
        <v>25</v>
      </c>
      <c r="C33" s="85">
        <v>8</v>
      </c>
      <c r="D33" s="84"/>
      <c r="E33" s="84"/>
      <c r="F33" s="84"/>
      <c r="G33" s="85"/>
      <c r="H33" s="85"/>
      <c r="I33" s="86"/>
      <c r="J33" s="96"/>
      <c r="K33" s="97"/>
      <c r="L33" s="13"/>
      <c r="N33" s="26"/>
      <c r="O33" s="29"/>
      <c r="P33" s="25"/>
      <c r="Q33" s="25"/>
      <c r="R33" s="26"/>
      <c r="S33" s="29" t="s">
        <v>0</v>
      </c>
      <c r="T33" s="10"/>
      <c r="AA33" s="29" t="s">
        <v>0</v>
      </c>
      <c r="AB33" s="25"/>
      <c r="AC33" s="25"/>
      <c r="AD33" s="26"/>
      <c r="AE33" s="29" t="s">
        <v>0</v>
      </c>
    </row>
    <row r="34" spans="1:31" ht="10.5" customHeight="1">
      <c r="A34" s="83">
        <v>41299</v>
      </c>
      <c r="B34" s="84" t="s">
        <v>25</v>
      </c>
      <c r="C34" s="85">
        <v>8</v>
      </c>
      <c r="D34" s="84"/>
      <c r="E34" s="84"/>
      <c r="F34" s="84"/>
      <c r="G34" s="85"/>
      <c r="H34" s="85"/>
      <c r="I34" s="86"/>
      <c r="J34" s="96"/>
      <c r="K34" s="97"/>
      <c r="L34" s="13"/>
      <c r="N34" s="26"/>
      <c r="O34" s="29"/>
      <c r="P34" s="25"/>
      <c r="Q34" s="25"/>
      <c r="R34" s="26"/>
      <c r="S34" s="29"/>
      <c r="T34" s="10"/>
      <c r="AA34" s="29"/>
      <c r="AB34" s="25"/>
      <c r="AC34" s="25"/>
      <c r="AD34" s="26"/>
      <c r="AE34" s="29"/>
    </row>
    <row r="35" spans="1:31" ht="10.5" customHeight="1">
      <c r="A35" s="83">
        <v>41300</v>
      </c>
      <c r="B35" s="84"/>
      <c r="C35" s="85"/>
      <c r="D35" s="84"/>
      <c r="E35" s="84"/>
      <c r="F35" s="84"/>
      <c r="G35" s="85"/>
      <c r="H35" s="85"/>
      <c r="I35" s="86"/>
      <c r="J35" s="96"/>
      <c r="K35" s="97"/>
      <c r="L35" s="13"/>
      <c r="N35" s="26"/>
      <c r="O35" s="29"/>
      <c r="P35" s="25"/>
      <c r="Q35" s="25"/>
      <c r="R35" s="26"/>
      <c r="S35" s="29"/>
      <c r="T35" s="10"/>
      <c r="AA35" s="29"/>
      <c r="AB35" s="25"/>
      <c r="AC35" s="25"/>
      <c r="AD35" s="26"/>
      <c r="AE35" s="29"/>
    </row>
    <row r="36" spans="1:31" ht="10.5" customHeight="1">
      <c r="A36" s="83">
        <v>41301</v>
      </c>
      <c r="B36" s="84"/>
      <c r="C36" s="85"/>
      <c r="D36" s="84"/>
      <c r="E36" s="84"/>
      <c r="F36" s="84"/>
      <c r="G36" s="85"/>
      <c r="H36" s="85"/>
      <c r="I36" s="86"/>
      <c r="J36" s="96"/>
      <c r="K36" s="97"/>
      <c r="L36" s="13"/>
      <c r="N36" s="26"/>
      <c r="O36" s="29"/>
      <c r="P36" s="25"/>
      <c r="Q36" s="25"/>
      <c r="R36" s="26"/>
      <c r="S36" s="29"/>
      <c r="T36" s="10"/>
      <c r="AA36" s="29"/>
      <c r="AB36" s="25"/>
      <c r="AC36" s="25"/>
      <c r="AD36" s="26"/>
      <c r="AE36" s="29"/>
    </row>
    <row r="37" spans="1:31" ht="10.5" customHeight="1">
      <c r="A37" s="83">
        <v>41302</v>
      </c>
      <c r="B37" s="84" t="s">
        <v>25</v>
      </c>
      <c r="C37" s="85">
        <v>8</v>
      </c>
      <c r="D37" s="84"/>
      <c r="E37" s="84"/>
      <c r="F37" s="84"/>
      <c r="G37" s="85"/>
      <c r="H37" s="85"/>
      <c r="I37" s="86"/>
      <c r="J37" s="96"/>
      <c r="K37" s="97"/>
      <c r="L37" s="13"/>
      <c r="N37" s="26"/>
      <c r="O37" s="29"/>
      <c r="P37" s="25"/>
      <c r="Q37" s="25"/>
      <c r="R37" s="26"/>
      <c r="S37" s="29"/>
      <c r="T37" s="10"/>
      <c r="AA37" s="29"/>
      <c r="AB37" s="25"/>
      <c r="AC37" s="25"/>
      <c r="AD37" s="26"/>
      <c r="AE37" s="29"/>
    </row>
    <row r="38" spans="1:31" ht="10.5" customHeight="1">
      <c r="A38" s="83">
        <v>41303</v>
      </c>
      <c r="B38" s="84" t="s">
        <v>25</v>
      </c>
      <c r="C38" s="85">
        <v>8</v>
      </c>
      <c r="D38" s="84"/>
      <c r="E38" s="84"/>
      <c r="F38" s="84"/>
      <c r="G38" s="85"/>
      <c r="H38" s="85"/>
      <c r="I38" s="86"/>
      <c r="J38" s="96"/>
      <c r="K38" s="97"/>
      <c r="L38" s="13"/>
      <c r="N38" s="26"/>
      <c r="O38" s="29"/>
      <c r="P38" s="25"/>
      <c r="Q38" s="25"/>
      <c r="R38" s="26"/>
      <c r="S38" s="29"/>
      <c r="T38" s="10"/>
      <c r="AA38" s="29"/>
      <c r="AB38" s="25"/>
      <c r="AC38" s="25"/>
      <c r="AD38" s="26"/>
      <c r="AE38" s="29"/>
    </row>
    <row r="39" spans="1:31" ht="10.5" customHeight="1">
      <c r="A39" s="83">
        <v>41304</v>
      </c>
      <c r="B39" s="84" t="s">
        <v>25</v>
      </c>
      <c r="C39" s="85">
        <v>8</v>
      </c>
      <c r="D39" s="84"/>
      <c r="E39" s="84"/>
      <c r="F39" s="84"/>
      <c r="G39" s="85"/>
      <c r="H39" s="85"/>
      <c r="I39" s="86"/>
      <c r="J39" s="96"/>
      <c r="K39" s="97"/>
      <c r="L39" s="13"/>
      <c r="N39" s="26"/>
      <c r="O39" s="29" t="s">
        <v>0</v>
      </c>
      <c r="P39" s="25"/>
      <c r="Q39" s="25"/>
      <c r="R39" s="26"/>
      <c r="S39" s="29" t="s">
        <v>0</v>
      </c>
      <c r="T39" s="10"/>
      <c r="AA39" s="29" t="s">
        <v>0</v>
      </c>
      <c r="AB39" s="25"/>
      <c r="AC39" s="25"/>
      <c r="AD39" s="26"/>
      <c r="AE39" s="29" t="s">
        <v>0</v>
      </c>
    </row>
    <row r="40" spans="1:31" ht="10.5" customHeight="1">
      <c r="A40" s="160">
        <v>41305</v>
      </c>
      <c r="B40" s="161" t="s">
        <v>25</v>
      </c>
      <c r="C40" s="162">
        <v>8</v>
      </c>
      <c r="D40" s="161"/>
      <c r="E40" s="161"/>
      <c r="F40" s="161"/>
      <c r="G40" s="162"/>
      <c r="H40" s="162"/>
      <c r="I40" s="163"/>
      <c r="J40" s="164"/>
      <c r="K40" s="165"/>
      <c r="L40" s="13"/>
      <c r="N40" s="26"/>
      <c r="O40" s="29" t="s">
        <v>0</v>
      </c>
      <c r="P40" s="25"/>
      <c r="Q40" s="25"/>
      <c r="R40" s="26"/>
      <c r="S40" s="29" t="s">
        <v>0</v>
      </c>
      <c r="T40" s="10"/>
      <c r="AA40" s="29" t="s">
        <v>0</v>
      </c>
      <c r="AB40" s="25"/>
      <c r="AC40" s="25"/>
      <c r="AD40" s="26"/>
      <c r="AE40" s="29" t="s">
        <v>0</v>
      </c>
    </row>
    <row r="41" spans="1:31" ht="10.5" customHeight="1">
      <c r="A41" s="117" t="s">
        <v>113</v>
      </c>
      <c r="B41" s="166"/>
      <c r="C41" s="167"/>
      <c r="D41" s="168">
        <f>(SUMIF(B10:B40,"&lt;&gt;476",C10:C40)+SUM(H10:H40))/8</f>
        <v>23</v>
      </c>
      <c r="E41" s="168">
        <f>(SUMIF(D10:D40,"&lt;&gt;",C10:C40)+SUM(H10:H40))/8</f>
        <v>0</v>
      </c>
      <c r="F41" s="169">
        <f>IF(D41=0,0,E41/D41)</f>
        <v>0</v>
      </c>
      <c r="G41" s="170"/>
      <c r="H41" s="170"/>
      <c r="I41" s="171"/>
      <c r="J41" s="17"/>
      <c r="K41" s="173"/>
      <c r="S41" s="11"/>
      <c r="T41" s="10"/>
      <c r="AE41" s="11"/>
    </row>
    <row r="42" spans="1:31" ht="10.5" customHeight="1">
      <c r="A42" s="120" t="s">
        <v>114</v>
      </c>
      <c r="B42" s="125"/>
      <c r="C42" s="126"/>
      <c r="D42" s="59">
        <f>D41</f>
        <v>23</v>
      </c>
      <c r="E42" s="59">
        <f>E41</f>
        <v>0</v>
      </c>
      <c r="F42" s="60">
        <f>E42/220</f>
        <v>0</v>
      </c>
      <c r="G42" s="61"/>
      <c r="H42" s="61"/>
      <c r="I42" s="62"/>
      <c r="J42" s="36" t="s">
        <v>21</v>
      </c>
      <c r="K42" s="37">
        <f>SUMIF(D10:D40,"&lt;&gt;",K10:K40)</f>
        <v>0</v>
      </c>
      <c r="S42" s="4"/>
      <c r="AE42" s="4"/>
    </row>
    <row r="43" spans="1:11" s="45" customFormat="1" ht="3" customHeight="1">
      <c r="A43" s="46"/>
      <c r="B43" s="47"/>
      <c r="C43" s="47"/>
      <c r="D43" s="46"/>
      <c r="E43" s="46"/>
      <c r="F43" s="46"/>
      <c r="G43" s="46"/>
      <c r="H43" s="46"/>
      <c r="I43" s="46"/>
      <c r="J43" s="57"/>
      <c r="K43" s="57"/>
    </row>
    <row r="44" spans="1:11" s="2" customFormat="1" ht="10.5" customHeight="1">
      <c r="A44" s="63"/>
      <c r="B44" s="199" t="s">
        <v>39</v>
      </c>
      <c r="C44" s="195"/>
      <c r="D44" s="195"/>
      <c r="E44" s="200"/>
      <c r="F44" s="194" t="s">
        <v>40</v>
      </c>
      <c r="G44" s="195"/>
      <c r="H44" s="195"/>
      <c r="I44" s="196"/>
      <c r="J44" s="177" t="s">
        <v>115</v>
      </c>
      <c r="K44" s="178"/>
    </row>
    <row r="45" spans="1:11" s="2" customFormat="1" ht="10.5" customHeight="1">
      <c r="A45" s="64" t="s">
        <v>11</v>
      </c>
      <c r="B45" s="201" t="str">
        <f>F7</f>
        <v>Paleari Fabio</v>
      </c>
      <c r="C45" s="193"/>
      <c r="D45" s="193"/>
      <c r="E45" s="202"/>
      <c r="F45" s="192" t="s">
        <v>22</v>
      </c>
      <c r="G45" s="193"/>
      <c r="H45" s="193"/>
      <c r="I45" s="193"/>
      <c r="J45" s="179"/>
      <c r="K45" s="180"/>
    </row>
    <row r="46" spans="1:11" s="2" customFormat="1" ht="10.5" customHeight="1">
      <c r="A46" s="64" t="s">
        <v>12</v>
      </c>
      <c r="B46" s="174"/>
      <c r="C46" s="175"/>
      <c r="D46" s="175"/>
      <c r="E46" s="176"/>
      <c r="F46" s="197"/>
      <c r="G46" s="175"/>
      <c r="H46" s="175"/>
      <c r="I46" s="175"/>
      <c r="J46" s="179"/>
      <c r="K46" s="180"/>
    </row>
    <row r="47" spans="1:11" s="2" customFormat="1" ht="10.5" customHeight="1">
      <c r="A47" s="65" t="s">
        <v>13</v>
      </c>
      <c r="B47" s="183">
        <f>DATE(YEAR(A10),MONTH(A10)+1,1)-1</f>
        <v>41305</v>
      </c>
      <c r="C47" s="184"/>
      <c r="D47" s="184"/>
      <c r="E47" s="185"/>
      <c r="F47" s="190">
        <f>DATE(YEAR(A10),MONTH(A10)+1,1)-1</f>
        <v>41305</v>
      </c>
      <c r="G47" s="191"/>
      <c r="H47" s="191"/>
      <c r="I47" s="191"/>
      <c r="J47" s="181"/>
      <c r="K47" s="182"/>
    </row>
    <row r="48" spans="1:11" ht="10.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ht="10.5" customHeight="1">
      <c r="A49" s="198" t="s">
        <v>17</v>
      </c>
      <c r="B49" s="189"/>
      <c r="C49" s="189"/>
      <c r="D49" s="189"/>
      <c r="E49" s="189"/>
      <c r="F49" s="189"/>
      <c r="G49" s="189"/>
      <c r="H49" s="189"/>
      <c r="I49" s="189"/>
      <c r="J49" s="189"/>
      <c r="K49" s="189"/>
    </row>
    <row r="50" spans="1:11" ht="10.5" customHeight="1">
      <c r="A50" s="188" t="s">
        <v>97</v>
      </c>
      <c r="B50" s="189"/>
      <c r="C50" s="189"/>
      <c r="D50" s="189"/>
      <c r="E50" s="189"/>
      <c r="F50" s="189"/>
      <c r="G50" s="189"/>
      <c r="H50" s="189"/>
      <c r="I50" s="189"/>
      <c r="J50" s="189"/>
      <c r="K50" s="189"/>
    </row>
    <row r="51" ht="10.5" customHeight="1"/>
    <row r="52" ht="10.5" customHeight="1"/>
    <row r="53" ht="10.5" customHeight="1"/>
    <row r="54" ht="10.5" customHeight="1"/>
    <row r="55" ht="10.5" customHeight="1"/>
  </sheetData>
  <sheetProtection password="DE57" sheet="1" objects="1" scenarios="1" formatCells="0" selectLockedCells="1" autoFilter="0"/>
  <autoFilter ref="A9:K31"/>
  <mergeCells count="12">
    <mergeCell ref="A50:K50"/>
    <mergeCell ref="F47:I47"/>
    <mergeCell ref="F45:I45"/>
    <mergeCell ref="F44:I44"/>
    <mergeCell ref="F46:I46"/>
    <mergeCell ref="A49:K49"/>
    <mergeCell ref="B44:E44"/>
    <mergeCell ref="B45:E45"/>
    <mergeCell ref="B46:E46"/>
    <mergeCell ref="J44:K47"/>
    <mergeCell ref="B47:E47"/>
    <mergeCell ref="J7:K7"/>
  </mergeCells>
  <conditionalFormatting sqref="H10:H40">
    <cfRule type="cellIs" priority="1" dxfId="0" operator="greaterThan" stopIfTrue="1">
      <formula>0</formula>
    </cfRule>
  </conditionalFormatting>
  <conditionalFormatting sqref="A10:A40">
    <cfRule type="expression" priority="2" dxfId="0" stopIfTrue="1">
      <formula>IF(OR(WEEKDAY(A10)=7,WEEKDAY(A10)=1),TRUE(),FALSE())</formula>
    </cfRule>
  </conditionalFormatting>
  <dataValidations count="4">
    <dataValidation type="whole" allowBlank="1" showInputMessage="1" showErrorMessage="1" sqref="H10:H40 C10:C40">
      <formula1>0</formula1>
      <formula2>8</formula2>
    </dataValidation>
    <dataValidation type="list" allowBlank="1" showInputMessage="1" showErrorMessage="1" promptTitle="  Expense Type" prompt="Tipologia di spesa" sqref="J10:J40">
      <formula1>$S$10:$S$14</formula1>
    </dataValidation>
    <dataValidation type="list" allowBlank="1" showInputMessage="1" showErrorMessage="1" promptTitle="Codice Lavoro:" prompt="G06 Ore lavorate&#10;652 Ferie godute&#10;374 ROL godute&#10;L45 Magg.30% lavoro nott.&#10;476 Riposo compensativo&#10;608 Magg.10% lavoro Dom.&#10;232 Donaz.ne sangue&#10;807 Malattia" sqref="B11:B40">
      <formula1>$O$10:$O$28</formula1>
    </dataValidation>
    <dataValidation type="list" allowBlank="1" showInputMessage="1" showErrorMessage="1" promptTitle="Codice Lavoro:" sqref="B10">
      <formula1>$O$10:$O$28</formula1>
    </dataValidation>
  </dataValidations>
  <printOptions/>
  <pageMargins left="0.5905511811023623" right="0.5905511811023623" top="0.3937007874015748" bottom="0.3937007874015748" header="0.1968503937007874" footer="0.1968503937007874"/>
  <pageSetup horizontalDpi="600" verticalDpi="600" orientation="landscape" paperSize="9" r:id="rId4"/>
  <ignoredErrors>
    <ignoredError sqref="D7 B10" numberStoredAsText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40"/>
  <dimension ref="A1:AF50"/>
  <sheetViews>
    <sheetView workbookViewId="0" topLeftCell="A1">
      <pane xSplit="4" ySplit="9" topLeftCell="E10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A10" sqref="A10"/>
    </sheetView>
  </sheetViews>
  <sheetFormatPr defaultColWidth="9.140625" defaultRowHeight="12.75"/>
  <cols>
    <col min="1" max="1" width="10.7109375" style="0" customWidth="1"/>
    <col min="2" max="3" width="6.7109375" style="0" customWidth="1"/>
    <col min="4" max="6" width="12.7109375" style="0" customWidth="1"/>
    <col min="7" max="8" width="6.7109375" style="0" customWidth="1"/>
    <col min="9" max="10" width="22.7109375" style="0" customWidth="1"/>
    <col min="11" max="11" width="10.7109375" style="0" customWidth="1"/>
    <col min="12" max="12" width="8.8515625" style="0" customWidth="1"/>
    <col min="27" max="31" width="8.8515625" style="0" hidden="1" customWidth="1"/>
  </cols>
  <sheetData>
    <row r="1" spans="1:9" ht="10.5" customHeight="1">
      <c r="A1" s="4"/>
      <c r="B1" s="4"/>
      <c r="C1" s="4"/>
      <c r="D1" s="4"/>
      <c r="E1" s="4"/>
      <c r="F1" s="4"/>
      <c r="G1" s="4"/>
      <c r="H1" s="4"/>
      <c r="I1" s="4"/>
    </row>
    <row r="2" spans="1:9" ht="10.5" customHeight="1">
      <c r="A2" s="4"/>
      <c r="B2" s="21" t="s">
        <v>15</v>
      </c>
      <c r="C2" s="7"/>
      <c r="D2" s="6"/>
      <c r="E2" s="4"/>
      <c r="F2" s="4"/>
      <c r="G2" s="4"/>
      <c r="H2" s="4"/>
      <c r="I2" s="4"/>
    </row>
    <row r="3" spans="1:9" ht="10.5" customHeight="1">
      <c r="A3" s="4"/>
      <c r="B3" s="22" t="s">
        <v>9</v>
      </c>
      <c r="C3" s="5"/>
      <c r="D3" s="6"/>
      <c r="E3" s="4"/>
      <c r="F3" s="4"/>
      <c r="G3" s="4"/>
      <c r="H3" s="4"/>
      <c r="I3" s="4"/>
    </row>
    <row r="4" spans="1:9" ht="10.5" customHeight="1">
      <c r="A4" s="4"/>
      <c r="B4" s="22" t="s">
        <v>10</v>
      </c>
      <c r="C4" s="5"/>
      <c r="D4" s="6"/>
      <c r="E4" s="4"/>
      <c r="F4" s="4"/>
      <c r="G4" s="4"/>
      <c r="H4" s="4"/>
      <c r="I4" s="4"/>
    </row>
    <row r="5" spans="1:9" ht="10.5" customHeight="1">
      <c r="A5" s="4"/>
      <c r="B5" s="5"/>
      <c r="C5" s="5"/>
      <c r="D5" s="6"/>
      <c r="E5" s="4"/>
      <c r="F5" s="4"/>
      <c r="G5" s="4"/>
      <c r="H5" s="4"/>
      <c r="I5" s="4"/>
    </row>
    <row r="6" spans="1:9" ht="3" customHeight="1">
      <c r="A6" s="15"/>
      <c r="B6" s="16"/>
      <c r="C6" s="16"/>
      <c r="D6" s="15"/>
      <c r="E6" s="4"/>
      <c r="F6" s="4"/>
      <c r="G6" s="4"/>
      <c r="H6" s="4"/>
      <c r="I6" s="4"/>
    </row>
    <row r="7" spans="1:20" ht="13.5" customHeight="1">
      <c r="A7" s="19"/>
      <c r="B7" s="14"/>
      <c r="C7" s="27" t="s">
        <v>64</v>
      </c>
      <c r="D7" s="14" t="str">
        <f>Gen!D7</f>
        <v>00001</v>
      </c>
      <c r="E7" s="27" t="s">
        <v>5</v>
      </c>
      <c r="F7" s="14" t="str">
        <f>Gen!F7</f>
        <v>Paleari Fabio</v>
      </c>
      <c r="G7" s="14"/>
      <c r="H7" s="14"/>
      <c r="I7" s="32"/>
      <c r="J7" s="205" t="s">
        <v>23</v>
      </c>
      <c r="K7" s="204"/>
      <c r="T7" s="3"/>
    </row>
    <row r="8" spans="1:20" ht="3" customHeight="1">
      <c r="A8" s="1" t="s">
        <v>0</v>
      </c>
      <c r="B8" s="1"/>
      <c r="C8" s="1"/>
      <c r="D8" s="1"/>
      <c r="E8" s="1"/>
      <c r="F8" s="1"/>
      <c r="G8" s="1"/>
      <c r="H8" s="1"/>
      <c r="I8" s="1"/>
      <c r="J8" s="1"/>
      <c r="K8" s="1"/>
      <c r="T8" s="3"/>
    </row>
    <row r="9" spans="1:31" ht="24" customHeight="1">
      <c r="A9" s="50" t="s">
        <v>1</v>
      </c>
      <c r="B9" s="51" t="s">
        <v>50</v>
      </c>
      <c r="C9" s="52" t="s">
        <v>65</v>
      </c>
      <c r="D9" s="51" t="s">
        <v>14</v>
      </c>
      <c r="E9" s="51" t="s">
        <v>2</v>
      </c>
      <c r="F9" s="51" t="s">
        <v>3</v>
      </c>
      <c r="G9" s="53" t="s">
        <v>63</v>
      </c>
      <c r="H9" s="53" t="s">
        <v>41</v>
      </c>
      <c r="I9" s="54" t="s">
        <v>51</v>
      </c>
      <c r="J9" s="55" t="s">
        <v>24</v>
      </c>
      <c r="K9" s="56" t="s">
        <v>6</v>
      </c>
      <c r="T9" s="3"/>
      <c r="U9" s="12"/>
      <c r="X9" s="12"/>
      <c r="Z9" s="12"/>
      <c r="AA9" s="30" t="s">
        <v>52</v>
      </c>
      <c r="AB9" s="30" t="s">
        <v>68</v>
      </c>
      <c r="AC9" s="30" t="s">
        <v>4</v>
      </c>
      <c r="AD9" s="24"/>
      <c r="AE9" s="31" t="s">
        <v>24</v>
      </c>
    </row>
    <row r="10" spans="1:32" ht="10.5" customHeight="1">
      <c r="A10" s="101">
        <v>41548</v>
      </c>
      <c r="B10" s="102" t="s">
        <v>25</v>
      </c>
      <c r="C10" s="103">
        <v>8</v>
      </c>
      <c r="D10" s="102"/>
      <c r="E10" s="102"/>
      <c r="F10" s="102"/>
      <c r="G10" s="103"/>
      <c r="H10" s="103"/>
      <c r="I10" s="112"/>
      <c r="J10" s="114"/>
      <c r="K10" s="95"/>
      <c r="T10" s="3"/>
      <c r="U10" s="9"/>
      <c r="X10" s="13"/>
      <c r="Z10" s="25"/>
      <c r="AA10" s="25" t="s">
        <v>25</v>
      </c>
      <c r="AB10" s="25" t="s">
        <v>32</v>
      </c>
      <c r="AC10" s="25" t="s">
        <v>42</v>
      </c>
      <c r="AD10" s="26"/>
      <c r="AE10" s="25" t="s">
        <v>7</v>
      </c>
      <c r="AF10" s="10"/>
    </row>
    <row r="11" spans="1:32" ht="10.5" customHeight="1">
      <c r="A11" s="83">
        <v>41549</v>
      </c>
      <c r="B11" s="84" t="s">
        <v>25</v>
      </c>
      <c r="C11" s="85">
        <v>8</v>
      </c>
      <c r="D11" s="84"/>
      <c r="E11" s="84"/>
      <c r="F11" s="84"/>
      <c r="G11" s="85"/>
      <c r="H11" s="85"/>
      <c r="I11" s="86"/>
      <c r="J11" s="115"/>
      <c r="K11" s="97"/>
      <c r="T11" s="3"/>
      <c r="U11" s="9"/>
      <c r="X11" s="13"/>
      <c r="Z11" s="25"/>
      <c r="AA11" s="25" t="s">
        <v>26</v>
      </c>
      <c r="AB11" s="25" t="s">
        <v>34</v>
      </c>
      <c r="AC11" s="25" t="s">
        <v>66</v>
      </c>
      <c r="AD11" s="26"/>
      <c r="AE11" s="25" t="s">
        <v>8</v>
      </c>
      <c r="AF11" s="10"/>
    </row>
    <row r="12" spans="1:32" ht="10.5" customHeight="1">
      <c r="A12" s="83">
        <v>41550</v>
      </c>
      <c r="B12" s="84" t="s">
        <v>25</v>
      </c>
      <c r="C12" s="85">
        <v>8</v>
      </c>
      <c r="D12" s="84"/>
      <c r="E12" s="84"/>
      <c r="F12" s="84"/>
      <c r="G12" s="85"/>
      <c r="H12" s="85"/>
      <c r="I12" s="86"/>
      <c r="J12" s="115"/>
      <c r="K12" s="97"/>
      <c r="T12" s="3"/>
      <c r="U12" s="9"/>
      <c r="X12" s="13"/>
      <c r="Z12" s="25"/>
      <c r="AA12" s="25" t="s">
        <v>48</v>
      </c>
      <c r="AB12" s="25" t="s">
        <v>33</v>
      </c>
      <c r="AC12" s="25" t="s">
        <v>67</v>
      </c>
      <c r="AD12" s="26"/>
      <c r="AE12" s="25" t="s">
        <v>18</v>
      </c>
      <c r="AF12" s="10"/>
    </row>
    <row r="13" spans="1:32" ht="10.5" customHeight="1">
      <c r="A13" s="83">
        <v>41551</v>
      </c>
      <c r="B13" s="84" t="s">
        <v>25</v>
      </c>
      <c r="C13" s="85">
        <v>8</v>
      </c>
      <c r="D13" s="84"/>
      <c r="E13" s="84"/>
      <c r="F13" s="84"/>
      <c r="G13" s="85"/>
      <c r="H13" s="85"/>
      <c r="I13" s="86"/>
      <c r="J13" s="115"/>
      <c r="K13" s="97"/>
      <c r="T13" s="3"/>
      <c r="U13" s="9"/>
      <c r="X13" s="13"/>
      <c r="Z13" s="25"/>
      <c r="AA13" s="25" t="s">
        <v>30</v>
      </c>
      <c r="AB13" s="25" t="s">
        <v>37</v>
      </c>
      <c r="AC13" s="25" t="s">
        <v>82</v>
      </c>
      <c r="AD13" s="26"/>
      <c r="AE13" s="29" t="s">
        <v>19</v>
      </c>
      <c r="AF13" s="10"/>
    </row>
    <row r="14" spans="1:32" ht="10.5" customHeight="1">
      <c r="A14" s="83">
        <v>41552</v>
      </c>
      <c r="B14" s="84"/>
      <c r="C14" s="85"/>
      <c r="D14" s="84"/>
      <c r="E14" s="84"/>
      <c r="F14" s="84"/>
      <c r="G14" s="85"/>
      <c r="H14" s="85"/>
      <c r="I14" s="86"/>
      <c r="J14" s="115"/>
      <c r="K14" s="97"/>
      <c r="T14" s="3"/>
      <c r="U14" s="9"/>
      <c r="X14" s="13"/>
      <c r="Z14" s="25"/>
      <c r="AA14" s="28">
        <v>476</v>
      </c>
      <c r="AB14" s="28" t="s">
        <v>28</v>
      </c>
      <c r="AC14" s="28" t="s">
        <v>43</v>
      </c>
      <c r="AD14" s="26"/>
      <c r="AE14" s="29" t="s">
        <v>20</v>
      </c>
      <c r="AF14" s="10"/>
    </row>
    <row r="15" spans="1:32" ht="10.5" customHeight="1">
      <c r="A15" s="83">
        <v>41553</v>
      </c>
      <c r="B15" s="84"/>
      <c r="C15" s="85"/>
      <c r="D15" s="84"/>
      <c r="E15" s="84"/>
      <c r="F15" s="84"/>
      <c r="G15" s="85"/>
      <c r="H15" s="85"/>
      <c r="I15" s="86"/>
      <c r="J15" s="115"/>
      <c r="K15" s="97"/>
      <c r="T15" s="3"/>
      <c r="U15" s="9"/>
      <c r="X15" s="13"/>
      <c r="Z15" s="25"/>
      <c r="AA15" s="28" t="s">
        <v>85</v>
      </c>
      <c r="AB15" s="28" t="s">
        <v>70</v>
      </c>
      <c r="AC15" s="25" t="s">
        <v>102</v>
      </c>
      <c r="AD15" s="26"/>
      <c r="AE15" s="29" t="s">
        <v>0</v>
      </c>
      <c r="AF15" s="10"/>
    </row>
    <row r="16" spans="1:32" ht="10.5" customHeight="1">
      <c r="A16" s="83">
        <v>41554</v>
      </c>
      <c r="B16" s="84" t="s">
        <v>25</v>
      </c>
      <c r="C16" s="85">
        <v>8</v>
      </c>
      <c r="D16" s="84"/>
      <c r="E16" s="84"/>
      <c r="F16" s="84"/>
      <c r="G16" s="85"/>
      <c r="H16" s="85"/>
      <c r="I16" s="86"/>
      <c r="J16" s="115"/>
      <c r="K16" s="97"/>
      <c r="T16" s="3"/>
      <c r="U16" s="9"/>
      <c r="X16" s="13"/>
      <c r="Z16" s="25"/>
      <c r="AA16" s="25" t="s">
        <v>29</v>
      </c>
      <c r="AB16" s="25" t="s">
        <v>69</v>
      </c>
      <c r="AC16" s="25" t="s">
        <v>45</v>
      </c>
      <c r="AD16" s="26"/>
      <c r="AE16" s="29" t="s">
        <v>0</v>
      </c>
      <c r="AF16" s="10"/>
    </row>
    <row r="17" spans="1:32" ht="10.5" customHeight="1">
      <c r="A17" s="83">
        <v>41555</v>
      </c>
      <c r="B17" s="84" t="s">
        <v>25</v>
      </c>
      <c r="C17" s="85">
        <v>8</v>
      </c>
      <c r="D17" s="84"/>
      <c r="E17" s="84"/>
      <c r="F17" s="84"/>
      <c r="G17" s="85"/>
      <c r="H17" s="85"/>
      <c r="I17" s="86"/>
      <c r="J17" s="115"/>
      <c r="K17" s="97"/>
      <c r="T17" s="3"/>
      <c r="U17" s="9"/>
      <c r="X17" s="13"/>
      <c r="Z17" s="25"/>
      <c r="AA17" s="25" t="s">
        <v>27</v>
      </c>
      <c r="AB17" s="25" t="s">
        <v>35</v>
      </c>
      <c r="AC17" s="25" t="s">
        <v>58</v>
      </c>
      <c r="AD17" s="26"/>
      <c r="AE17" s="29" t="s">
        <v>0</v>
      </c>
      <c r="AF17" s="10"/>
    </row>
    <row r="18" spans="1:32" ht="10.5" customHeight="1">
      <c r="A18" s="83">
        <v>41556</v>
      </c>
      <c r="B18" s="84" t="s">
        <v>25</v>
      </c>
      <c r="C18" s="85">
        <v>8</v>
      </c>
      <c r="D18" s="84"/>
      <c r="E18" s="84"/>
      <c r="F18" s="84"/>
      <c r="G18" s="85"/>
      <c r="H18" s="85"/>
      <c r="I18" s="86"/>
      <c r="J18" s="115"/>
      <c r="K18" s="97"/>
      <c r="T18" s="3"/>
      <c r="U18" s="9"/>
      <c r="X18" s="13"/>
      <c r="Z18" s="25"/>
      <c r="AA18" s="25" t="s">
        <v>99</v>
      </c>
      <c r="AB18" s="25" t="s">
        <v>100</v>
      </c>
      <c r="AC18" s="25" t="s">
        <v>101</v>
      </c>
      <c r="AD18" s="26"/>
      <c r="AE18" s="29" t="s">
        <v>0</v>
      </c>
      <c r="AF18" s="10"/>
    </row>
    <row r="19" spans="1:32" ht="10.5" customHeight="1">
      <c r="A19" s="83">
        <v>41557</v>
      </c>
      <c r="B19" s="84" t="s">
        <v>25</v>
      </c>
      <c r="C19" s="85">
        <v>8</v>
      </c>
      <c r="D19" s="84"/>
      <c r="E19" s="84"/>
      <c r="F19" s="84"/>
      <c r="G19" s="85"/>
      <c r="H19" s="85"/>
      <c r="I19" s="86"/>
      <c r="J19" s="115"/>
      <c r="K19" s="97"/>
      <c r="T19" s="3"/>
      <c r="U19" s="9"/>
      <c r="X19" s="13"/>
      <c r="Z19" s="25"/>
      <c r="AA19" s="25" t="s">
        <v>76</v>
      </c>
      <c r="AB19" s="25" t="s">
        <v>38</v>
      </c>
      <c r="AC19" s="25" t="s">
        <v>103</v>
      </c>
      <c r="AD19" s="26"/>
      <c r="AE19" s="29" t="s">
        <v>0</v>
      </c>
      <c r="AF19" s="10"/>
    </row>
    <row r="20" spans="1:32" ht="10.5" customHeight="1">
      <c r="A20" s="83">
        <v>41558</v>
      </c>
      <c r="B20" s="84" t="s">
        <v>25</v>
      </c>
      <c r="C20" s="85">
        <v>8</v>
      </c>
      <c r="D20" s="84"/>
      <c r="E20" s="84"/>
      <c r="F20" s="84"/>
      <c r="G20" s="85"/>
      <c r="H20" s="85"/>
      <c r="I20" s="86"/>
      <c r="J20" s="115"/>
      <c r="K20" s="97"/>
      <c r="T20" s="3"/>
      <c r="U20" s="9"/>
      <c r="X20" s="13"/>
      <c r="Z20" s="25"/>
      <c r="AA20" s="25" t="s">
        <v>77</v>
      </c>
      <c r="AB20" s="25" t="s">
        <v>36</v>
      </c>
      <c r="AC20" s="25" t="s">
        <v>78</v>
      </c>
      <c r="AD20" s="26"/>
      <c r="AE20" s="29" t="s">
        <v>0</v>
      </c>
      <c r="AF20" s="10"/>
    </row>
    <row r="21" spans="1:32" ht="10.5" customHeight="1">
      <c r="A21" s="83">
        <v>41559</v>
      </c>
      <c r="B21" s="84"/>
      <c r="C21" s="85"/>
      <c r="D21" s="84"/>
      <c r="E21" s="84"/>
      <c r="F21" s="84"/>
      <c r="G21" s="85"/>
      <c r="H21" s="85"/>
      <c r="I21" s="86"/>
      <c r="J21" s="115"/>
      <c r="K21" s="97"/>
      <c r="T21" s="3"/>
      <c r="U21" s="9"/>
      <c r="X21" s="13"/>
      <c r="Z21" s="25"/>
      <c r="AA21" s="25" t="s">
        <v>86</v>
      </c>
      <c r="AB21" s="25" t="s">
        <v>71</v>
      </c>
      <c r="AC21" s="25" t="s">
        <v>44</v>
      </c>
      <c r="AD21" s="26"/>
      <c r="AE21" s="29" t="s">
        <v>0</v>
      </c>
      <c r="AF21" s="10"/>
    </row>
    <row r="22" spans="1:32" ht="10.5" customHeight="1">
      <c r="A22" s="83">
        <v>41560</v>
      </c>
      <c r="B22" s="84"/>
      <c r="C22" s="85"/>
      <c r="D22" s="84"/>
      <c r="E22" s="84"/>
      <c r="F22" s="84"/>
      <c r="G22" s="85"/>
      <c r="H22" s="85"/>
      <c r="I22" s="86"/>
      <c r="J22" s="115"/>
      <c r="K22" s="97"/>
      <c r="T22" s="3"/>
      <c r="U22" s="9"/>
      <c r="X22" s="13"/>
      <c r="Z22" s="26"/>
      <c r="AA22" s="25" t="s">
        <v>87</v>
      </c>
      <c r="AB22" s="25" t="s">
        <v>72</v>
      </c>
      <c r="AC22" s="25" t="s">
        <v>46</v>
      </c>
      <c r="AD22" s="26"/>
      <c r="AE22" s="29" t="s">
        <v>0</v>
      </c>
      <c r="AF22" s="10"/>
    </row>
    <row r="23" spans="1:32" ht="10.5" customHeight="1">
      <c r="A23" s="83">
        <v>41561</v>
      </c>
      <c r="B23" s="84" t="s">
        <v>25</v>
      </c>
      <c r="C23" s="85">
        <v>8</v>
      </c>
      <c r="D23" s="84"/>
      <c r="E23" s="84"/>
      <c r="F23" s="84"/>
      <c r="G23" s="85"/>
      <c r="H23" s="85"/>
      <c r="I23" s="86"/>
      <c r="J23" s="115"/>
      <c r="K23" s="97"/>
      <c r="T23" s="3"/>
      <c r="U23" s="9"/>
      <c r="X23" s="13"/>
      <c r="Z23" s="26"/>
      <c r="AA23" s="25" t="s">
        <v>87</v>
      </c>
      <c r="AB23" s="25" t="s">
        <v>88</v>
      </c>
      <c r="AC23" s="25" t="s">
        <v>89</v>
      </c>
      <c r="AD23" s="26"/>
      <c r="AE23" s="29" t="s">
        <v>0</v>
      </c>
      <c r="AF23" s="10"/>
    </row>
    <row r="24" spans="1:32" ht="10.5" customHeight="1">
      <c r="A24" s="83">
        <v>41562</v>
      </c>
      <c r="B24" s="84" t="s">
        <v>25</v>
      </c>
      <c r="C24" s="85">
        <v>8</v>
      </c>
      <c r="D24" s="84"/>
      <c r="E24" s="84"/>
      <c r="F24" s="84"/>
      <c r="G24" s="85"/>
      <c r="H24" s="85"/>
      <c r="I24" s="86"/>
      <c r="J24" s="115"/>
      <c r="K24" s="97"/>
      <c r="T24" s="3"/>
      <c r="U24" s="9"/>
      <c r="X24" s="13"/>
      <c r="Z24" s="25"/>
      <c r="AA24" s="25" t="s">
        <v>79</v>
      </c>
      <c r="AB24" s="25" t="s">
        <v>80</v>
      </c>
      <c r="AC24" s="25" t="s">
        <v>84</v>
      </c>
      <c r="AD24" s="26"/>
      <c r="AE24" s="29" t="s">
        <v>0</v>
      </c>
      <c r="AF24" s="10"/>
    </row>
    <row r="25" spans="1:32" ht="10.5" customHeight="1">
      <c r="A25" s="83">
        <v>41563</v>
      </c>
      <c r="B25" s="84" t="s">
        <v>25</v>
      </c>
      <c r="C25" s="85">
        <v>8</v>
      </c>
      <c r="D25" s="84"/>
      <c r="E25" s="84"/>
      <c r="F25" s="84"/>
      <c r="G25" s="85"/>
      <c r="H25" s="85"/>
      <c r="I25" s="86"/>
      <c r="J25" s="115"/>
      <c r="K25" s="97"/>
      <c r="T25" s="3"/>
      <c r="U25" s="9"/>
      <c r="X25" s="13"/>
      <c r="Z25" s="25"/>
      <c r="AA25" s="25" t="s">
        <v>106</v>
      </c>
      <c r="AB25" s="25"/>
      <c r="AC25" s="25" t="s">
        <v>49</v>
      </c>
      <c r="AD25" s="26"/>
      <c r="AE25" s="29" t="s">
        <v>0</v>
      </c>
      <c r="AF25" s="10"/>
    </row>
    <row r="26" spans="1:32" ht="10.5" customHeight="1">
      <c r="A26" s="83">
        <v>41564</v>
      </c>
      <c r="B26" s="84" t="s">
        <v>25</v>
      </c>
      <c r="C26" s="85">
        <v>8</v>
      </c>
      <c r="D26" s="84"/>
      <c r="E26" s="84"/>
      <c r="F26" s="84"/>
      <c r="G26" s="85"/>
      <c r="H26" s="85"/>
      <c r="I26" s="86"/>
      <c r="J26" s="115"/>
      <c r="K26" s="97"/>
      <c r="T26" s="3"/>
      <c r="U26" s="9"/>
      <c r="X26" s="13"/>
      <c r="Z26" s="26"/>
      <c r="AA26" s="25" t="s">
        <v>31</v>
      </c>
      <c r="AB26" s="25"/>
      <c r="AC26" s="25" t="s">
        <v>47</v>
      </c>
      <c r="AD26" s="26"/>
      <c r="AE26" s="29" t="s">
        <v>0</v>
      </c>
      <c r="AF26" s="10"/>
    </row>
    <row r="27" spans="1:32" ht="10.5" customHeight="1">
      <c r="A27" s="83">
        <v>41565</v>
      </c>
      <c r="B27" s="84" t="s">
        <v>25</v>
      </c>
      <c r="C27" s="85">
        <v>8</v>
      </c>
      <c r="D27" s="84"/>
      <c r="E27" s="84"/>
      <c r="F27" s="84"/>
      <c r="G27" s="85"/>
      <c r="H27" s="85"/>
      <c r="I27" s="86"/>
      <c r="J27" s="115"/>
      <c r="K27" s="97"/>
      <c r="T27" s="3"/>
      <c r="U27" s="9"/>
      <c r="X27" s="13"/>
      <c r="Z27" s="26"/>
      <c r="AA27" s="25">
        <v>688</v>
      </c>
      <c r="AB27" s="25"/>
      <c r="AC27" s="25" t="s">
        <v>73</v>
      </c>
      <c r="AD27" s="26"/>
      <c r="AE27" s="29" t="s">
        <v>0</v>
      </c>
      <c r="AF27" s="10"/>
    </row>
    <row r="28" spans="1:32" ht="10.5" customHeight="1">
      <c r="A28" s="83">
        <v>41566</v>
      </c>
      <c r="B28" s="84"/>
      <c r="C28" s="85"/>
      <c r="D28" s="84"/>
      <c r="E28" s="84"/>
      <c r="F28" s="84"/>
      <c r="G28" s="85"/>
      <c r="H28" s="85"/>
      <c r="I28" s="86"/>
      <c r="J28" s="115"/>
      <c r="K28" s="97"/>
      <c r="T28" s="3"/>
      <c r="U28" s="9"/>
      <c r="X28" s="13"/>
      <c r="Z28" s="26"/>
      <c r="AA28" s="25" t="s">
        <v>74</v>
      </c>
      <c r="AB28" s="25"/>
      <c r="AC28" s="25" t="s">
        <v>75</v>
      </c>
      <c r="AD28" s="26"/>
      <c r="AE28" s="29" t="s">
        <v>0</v>
      </c>
      <c r="AF28" s="10"/>
    </row>
    <row r="29" spans="1:32" ht="10.5" customHeight="1">
      <c r="A29" s="83">
        <v>41567</v>
      </c>
      <c r="B29" s="84"/>
      <c r="C29" s="85"/>
      <c r="D29" s="84"/>
      <c r="E29" s="84"/>
      <c r="F29" s="84"/>
      <c r="G29" s="85"/>
      <c r="H29" s="85"/>
      <c r="I29" s="86"/>
      <c r="J29" s="115"/>
      <c r="K29" s="97"/>
      <c r="T29" s="3"/>
      <c r="U29" s="9"/>
      <c r="X29" s="13"/>
      <c r="Z29" s="26"/>
      <c r="AA29" s="29"/>
      <c r="AB29" s="25"/>
      <c r="AC29" s="25"/>
      <c r="AD29" s="26"/>
      <c r="AE29" s="29" t="s">
        <v>0</v>
      </c>
      <c r="AF29" s="10"/>
    </row>
    <row r="30" spans="1:32" ht="10.5" customHeight="1">
      <c r="A30" s="83">
        <v>41568</v>
      </c>
      <c r="B30" s="84" t="s">
        <v>25</v>
      </c>
      <c r="C30" s="85">
        <v>8</v>
      </c>
      <c r="D30" s="84"/>
      <c r="E30" s="84"/>
      <c r="F30" s="84"/>
      <c r="G30" s="85"/>
      <c r="H30" s="85"/>
      <c r="I30" s="86"/>
      <c r="J30" s="115"/>
      <c r="K30" s="97"/>
      <c r="T30" s="3"/>
      <c r="U30" s="9"/>
      <c r="X30" s="13"/>
      <c r="Z30" s="26"/>
      <c r="AA30" s="29" t="s">
        <v>0</v>
      </c>
      <c r="AB30" s="25"/>
      <c r="AC30" s="25"/>
      <c r="AD30" s="26"/>
      <c r="AE30" s="29" t="s">
        <v>0</v>
      </c>
      <c r="AF30" s="10"/>
    </row>
    <row r="31" spans="1:32" ht="10.5" customHeight="1">
      <c r="A31" s="83">
        <v>41569</v>
      </c>
      <c r="B31" s="84" t="s">
        <v>25</v>
      </c>
      <c r="C31" s="85">
        <v>8</v>
      </c>
      <c r="D31" s="84"/>
      <c r="E31" s="84"/>
      <c r="F31" s="84"/>
      <c r="G31" s="85"/>
      <c r="H31" s="85"/>
      <c r="I31" s="86"/>
      <c r="J31" s="115"/>
      <c r="K31" s="97"/>
      <c r="T31" s="3"/>
      <c r="U31" s="9"/>
      <c r="X31" s="13"/>
      <c r="Z31" s="26"/>
      <c r="AA31" s="29" t="s">
        <v>0</v>
      </c>
      <c r="AB31" s="25"/>
      <c r="AC31" s="25"/>
      <c r="AD31" s="26"/>
      <c r="AE31" s="29" t="s">
        <v>0</v>
      </c>
      <c r="AF31" s="10"/>
    </row>
    <row r="32" spans="1:32" ht="10.5" customHeight="1">
      <c r="A32" s="83">
        <v>41570</v>
      </c>
      <c r="B32" s="84" t="s">
        <v>25</v>
      </c>
      <c r="C32" s="85">
        <v>8</v>
      </c>
      <c r="D32" s="84"/>
      <c r="E32" s="84"/>
      <c r="F32" s="84"/>
      <c r="G32" s="85"/>
      <c r="H32" s="85"/>
      <c r="I32" s="86"/>
      <c r="J32" s="115"/>
      <c r="K32" s="97"/>
      <c r="T32" s="3"/>
      <c r="U32" s="9"/>
      <c r="X32" s="13"/>
      <c r="Z32" s="26"/>
      <c r="AA32" s="29" t="s">
        <v>0</v>
      </c>
      <c r="AB32" s="25"/>
      <c r="AC32" s="25"/>
      <c r="AD32" s="26"/>
      <c r="AE32" s="29" t="s">
        <v>0</v>
      </c>
      <c r="AF32" s="10"/>
    </row>
    <row r="33" spans="1:32" ht="10.5" customHeight="1">
      <c r="A33" s="83">
        <v>41571</v>
      </c>
      <c r="B33" s="84" t="s">
        <v>25</v>
      </c>
      <c r="C33" s="85">
        <v>8</v>
      </c>
      <c r="D33" s="84"/>
      <c r="E33" s="84"/>
      <c r="F33" s="84"/>
      <c r="G33" s="85"/>
      <c r="H33" s="85"/>
      <c r="I33" s="86"/>
      <c r="J33" s="115"/>
      <c r="K33" s="97"/>
      <c r="T33" s="3"/>
      <c r="U33" s="9"/>
      <c r="X33" s="13"/>
      <c r="Z33" s="26"/>
      <c r="AA33" s="29" t="s">
        <v>0</v>
      </c>
      <c r="AB33" s="25"/>
      <c r="AC33" s="25"/>
      <c r="AD33" s="26"/>
      <c r="AE33" s="29" t="s">
        <v>0</v>
      </c>
      <c r="AF33" s="10"/>
    </row>
    <row r="34" spans="1:32" ht="10.5" customHeight="1">
      <c r="A34" s="83">
        <v>41572</v>
      </c>
      <c r="B34" s="84" t="s">
        <v>25</v>
      </c>
      <c r="C34" s="85">
        <v>8</v>
      </c>
      <c r="D34" s="84"/>
      <c r="E34" s="84"/>
      <c r="F34" s="84"/>
      <c r="G34" s="85"/>
      <c r="H34" s="85"/>
      <c r="I34" s="86"/>
      <c r="J34" s="115"/>
      <c r="K34" s="97"/>
      <c r="T34" s="3"/>
      <c r="U34" s="9"/>
      <c r="X34" s="13"/>
      <c r="Z34" s="26"/>
      <c r="AA34" s="29"/>
      <c r="AB34" s="25"/>
      <c r="AC34" s="25"/>
      <c r="AD34" s="26"/>
      <c r="AE34" s="29"/>
      <c r="AF34" s="10"/>
    </row>
    <row r="35" spans="1:32" ht="10.5" customHeight="1">
      <c r="A35" s="83">
        <v>41573</v>
      </c>
      <c r="B35" s="84"/>
      <c r="C35" s="85"/>
      <c r="D35" s="84"/>
      <c r="E35" s="84"/>
      <c r="F35" s="84"/>
      <c r="G35" s="85"/>
      <c r="H35" s="85"/>
      <c r="I35" s="86"/>
      <c r="J35" s="115"/>
      <c r="K35" s="97"/>
      <c r="T35" s="3"/>
      <c r="U35" s="9"/>
      <c r="X35" s="13"/>
      <c r="Z35" s="26"/>
      <c r="AA35" s="29"/>
      <c r="AB35" s="25"/>
      <c r="AC35" s="25"/>
      <c r="AD35" s="26"/>
      <c r="AE35" s="29"/>
      <c r="AF35" s="10"/>
    </row>
    <row r="36" spans="1:32" ht="10.5" customHeight="1">
      <c r="A36" s="83">
        <v>41574</v>
      </c>
      <c r="B36" s="84"/>
      <c r="C36" s="85"/>
      <c r="D36" s="84"/>
      <c r="E36" s="84"/>
      <c r="F36" s="84"/>
      <c r="G36" s="85"/>
      <c r="H36" s="85"/>
      <c r="I36" s="86"/>
      <c r="J36" s="115"/>
      <c r="K36" s="97"/>
      <c r="T36" s="3"/>
      <c r="U36" s="9"/>
      <c r="X36" s="13"/>
      <c r="Z36" s="26"/>
      <c r="AA36" s="29"/>
      <c r="AB36" s="25"/>
      <c r="AC36" s="25"/>
      <c r="AD36" s="26"/>
      <c r="AE36" s="29"/>
      <c r="AF36" s="10"/>
    </row>
    <row r="37" spans="1:32" ht="10.5" customHeight="1">
      <c r="A37" s="83">
        <v>41575</v>
      </c>
      <c r="B37" s="84" t="s">
        <v>25</v>
      </c>
      <c r="C37" s="85">
        <v>8</v>
      </c>
      <c r="D37" s="84"/>
      <c r="E37" s="84"/>
      <c r="F37" s="84"/>
      <c r="G37" s="85"/>
      <c r="H37" s="85"/>
      <c r="I37" s="86"/>
      <c r="J37" s="115"/>
      <c r="K37" s="97"/>
      <c r="T37" s="3"/>
      <c r="U37" s="9"/>
      <c r="X37" s="13"/>
      <c r="Z37" s="26"/>
      <c r="AA37" s="29"/>
      <c r="AB37" s="25"/>
      <c r="AC37" s="25"/>
      <c r="AD37" s="26"/>
      <c r="AE37" s="29"/>
      <c r="AF37" s="10"/>
    </row>
    <row r="38" spans="1:32" ht="10.5" customHeight="1">
      <c r="A38" s="83">
        <v>41576</v>
      </c>
      <c r="B38" s="84" t="s">
        <v>25</v>
      </c>
      <c r="C38" s="85">
        <v>8</v>
      </c>
      <c r="D38" s="84"/>
      <c r="E38" s="84"/>
      <c r="F38" s="84"/>
      <c r="G38" s="85"/>
      <c r="H38" s="85"/>
      <c r="I38" s="86"/>
      <c r="J38" s="115"/>
      <c r="K38" s="97"/>
      <c r="T38" s="3"/>
      <c r="U38" s="9"/>
      <c r="X38" s="13"/>
      <c r="Z38" s="26"/>
      <c r="AA38" s="29"/>
      <c r="AB38" s="25"/>
      <c r="AC38" s="25"/>
      <c r="AD38" s="26"/>
      <c r="AE38" s="29"/>
      <c r="AF38" s="10"/>
    </row>
    <row r="39" spans="1:32" ht="10.5" customHeight="1">
      <c r="A39" s="83">
        <v>41577</v>
      </c>
      <c r="B39" s="84" t="s">
        <v>25</v>
      </c>
      <c r="C39" s="85">
        <v>8</v>
      </c>
      <c r="D39" s="84"/>
      <c r="E39" s="84"/>
      <c r="F39" s="84"/>
      <c r="G39" s="85"/>
      <c r="H39" s="85"/>
      <c r="I39" s="86"/>
      <c r="J39" s="115"/>
      <c r="K39" s="97"/>
      <c r="T39" s="3"/>
      <c r="U39" s="9"/>
      <c r="X39" s="13"/>
      <c r="Z39" s="26"/>
      <c r="AA39" s="29" t="s">
        <v>0</v>
      </c>
      <c r="AB39" s="25"/>
      <c r="AC39" s="25"/>
      <c r="AD39" s="26"/>
      <c r="AE39" s="29" t="s">
        <v>0</v>
      </c>
      <c r="AF39" s="10"/>
    </row>
    <row r="40" spans="1:32" ht="10.5" customHeight="1">
      <c r="A40" s="90">
        <v>41578</v>
      </c>
      <c r="B40" s="91" t="s">
        <v>25</v>
      </c>
      <c r="C40" s="92">
        <v>8</v>
      </c>
      <c r="D40" s="91"/>
      <c r="E40" s="91"/>
      <c r="F40" s="91"/>
      <c r="G40" s="92"/>
      <c r="H40" s="92"/>
      <c r="I40" s="93"/>
      <c r="J40" s="116"/>
      <c r="K40" s="98"/>
      <c r="U40" s="9"/>
      <c r="X40" s="13"/>
      <c r="Z40" s="26"/>
      <c r="AA40" s="29" t="s">
        <v>0</v>
      </c>
      <c r="AB40" s="25"/>
      <c r="AC40" s="25"/>
      <c r="AD40" s="26"/>
      <c r="AE40" s="29" t="s">
        <v>0</v>
      </c>
      <c r="AF40" s="10"/>
    </row>
    <row r="41" spans="1:32" ht="10.5" customHeight="1">
      <c r="A41" s="117" t="s">
        <v>113</v>
      </c>
      <c r="B41" s="118"/>
      <c r="C41" s="119"/>
      <c r="D41" s="71">
        <f>(SUMIF(B10:B40,"&lt;&gt;476",C10:C40)+SUM(H10:H40))/8</f>
        <v>23</v>
      </c>
      <c r="E41" s="71">
        <f>(SUMIF(D10:D40,"&lt;&gt;",C10:C40)+SUM(H10:H40))/8</f>
        <v>0</v>
      </c>
      <c r="F41" s="72">
        <f>IF(D41=0,0,E41/D41)</f>
        <v>0</v>
      </c>
      <c r="G41" s="73"/>
      <c r="H41" s="73"/>
      <c r="I41" s="74"/>
      <c r="J41" s="17"/>
      <c r="K41" s="23"/>
      <c r="AE41" s="11"/>
      <c r="AF41" s="10"/>
    </row>
    <row r="42" spans="1:31" ht="10.5" customHeight="1">
      <c r="A42" s="120" t="s">
        <v>114</v>
      </c>
      <c r="B42" s="121"/>
      <c r="C42" s="122"/>
      <c r="D42" s="75">
        <f>(Set!D42+D41)</f>
        <v>218</v>
      </c>
      <c r="E42" s="75">
        <f>(Set!E42+E41)</f>
        <v>0</v>
      </c>
      <c r="F42" s="76">
        <f>E42/220</f>
        <v>0</v>
      </c>
      <c r="G42" s="77"/>
      <c r="H42" s="77"/>
      <c r="I42" s="78"/>
      <c r="J42" s="36" t="s">
        <v>21</v>
      </c>
      <c r="K42" s="37">
        <f>SUMIF(D10:D40,"&lt;&gt;",K10:K40)</f>
        <v>0</v>
      </c>
      <c r="AE42" s="4"/>
    </row>
    <row r="43" spans="1:20" ht="3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T43" s="3"/>
    </row>
    <row r="44" spans="1:11" s="2" customFormat="1" ht="10.5" customHeight="1">
      <c r="A44" s="63"/>
      <c r="B44" s="199" t="s">
        <v>39</v>
      </c>
      <c r="C44" s="195"/>
      <c r="D44" s="195"/>
      <c r="E44" s="200"/>
      <c r="F44" s="194" t="s">
        <v>40</v>
      </c>
      <c r="G44" s="195"/>
      <c r="H44" s="195"/>
      <c r="I44" s="196"/>
      <c r="J44" s="177" t="s">
        <v>115</v>
      </c>
      <c r="K44" s="178"/>
    </row>
    <row r="45" spans="1:11" s="2" customFormat="1" ht="10.5" customHeight="1">
      <c r="A45" s="64" t="s">
        <v>11</v>
      </c>
      <c r="B45" s="201" t="str">
        <f>F7</f>
        <v>Paleari Fabio</v>
      </c>
      <c r="C45" s="193"/>
      <c r="D45" s="193"/>
      <c r="E45" s="202"/>
      <c r="F45" s="192" t="s">
        <v>22</v>
      </c>
      <c r="G45" s="193"/>
      <c r="H45" s="193"/>
      <c r="I45" s="193"/>
      <c r="J45" s="179"/>
      <c r="K45" s="180"/>
    </row>
    <row r="46" spans="1:11" s="2" customFormat="1" ht="10.5" customHeight="1">
      <c r="A46" s="64" t="s">
        <v>12</v>
      </c>
      <c r="B46" s="174"/>
      <c r="C46" s="175"/>
      <c r="D46" s="175"/>
      <c r="E46" s="176"/>
      <c r="F46" s="197"/>
      <c r="G46" s="175"/>
      <c r="H46" s="175"/>
      <c r="I46" s="175"/>
      <c r="J46" s="179"/>
      <c r="K46" s="180"/>
    </row>
    <row r="47" spans="1:11" ht="10.5" customHeight="1">
      <c r="A47" s="65" t="s">
        <v>13</v>
      </c>
      <c r="B47" s="183">
        <f>DATE(YEAR(A11),MONTH(A11)+1,1)-1</f>
        <v>41578</v>
      </c>
      <c r="C47" s="184"/>
      <c r="D47" s="184"/>
      <c r="E47" s="185"/>
      <c r="F47" s="190">
        <f>DATE(YEAR(A11),MONTH(A11)+1,1)-1</f>
        <v>41578</v>
      </c>
      <c r="G47" s="191"/>
      <c r="H47" s="191"/>
      <c r="I47" s="191"/>
      <c r="J47" s="181"/>
      <c r="K47" s="182"/>
    </row>
    <row r="48" spans="1:11" ht="10.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ht="10.5" customHeight="1">
      <c r="A49" s="198" t="s">
        <v>17</v>
      </c>
      <c r="B49" s="189"/>
      <c r="C49" s="189"/>
      <c r="D49" s="189"/>
      <c r="E49" s="189"/>
      <c r="F49" s="189"/>
      <c r="G49" s="189"/>
      <c r="H49" s="189"/>
      <c r="I49" s="189"/>
      <c r="J49" s="189"/>
      <c r="K49" s="189"/>
    </row>
    <row r="50" spans="1:11" ht="10.5" customHeight="1">
      <c r="A50" s="188" t="s">
        <v>97</v>
      </c>
      <c r="B50" s="189"/>
      <c r="C50" s="189"/>
      <c r="D50" s="189"/>
      <c r="E50" s="189"/>
      <c r="F50" s="189"/>
      <c r="G50" s="189"/>
      <c r="H50" s="189"/>
      <c r="I50" s="189"/>
      <c r="J50" s="189"/>
      <c r="K50" s="189"/>
    </row>
    <row r="51" ht="10.5" customHeight="1"/>
    <row r="52" ht="10.5" customHeight="1"/>
    <row r="53" ht="10.5" customHeight="1"/>
    <row r="54" ht="10.5" customHeight="1"/>
    <row r="55" ht="10.5" customHeight="1"/>
  </sheetData>
  <sheetProtection password="DE57" sheet="1" objects="1" scenarios="1" formatCells="0" selectLockedCells="1" autoFilter="0"/>
  <autoFilter ref="A9:K31"/>
  <mergeCells count="12">
    <mergeCell ref="J7:K7"/>
    <mergeCell ref="A50:K50"/>
    <mergeCell ref="F46:I46"/>
    <mergeCell ref="F44:I44"/>
    <mergeCell ref="F45:I45"/>
    <mergeCell ref="A49:K49"/>
    <mergeCell ref="B44:E44"/>
    <mergeCell ref="B45:E45"/>
    <mergeCell ref="B46:E46"/>
    <mergeCell ref="J44:K47"/>
    <mergeCell ref="B47:E47"/>
    <mergeCell ref="F47:I47"/>
  </mergeCells>
  <conditionalFormatting sqref="H10:H40">
    <cfRule type="cellIs" priority="1" dxfId="0" operator="greaterThan" stopIfTrue="1">
      <formula>0</formula>
    </cfRule>
  </conditionalFormatting>
  <conditionalFormatting sqref="A10:A40">
    <cfRule type="expression" priority="2" dxfId="0" stopIfTrue="1">
      <formula>IF(OR(WEEKDAY(A10)=7,WEEKDAY(A10)=1),TRUE(),FALSE())</formula>
    </cfRule>
  </conditionalFormatting>
  <dataValidations count="4">
    <dataValidation type="list" allowBlank="1" showInputMessage="1" showErrorMessage="1" promptTitle="  Expense Type" prompt="Tipologia di spesa" sqref="J10:J40">
      <formula1>$AE$10:$AE$14</formula1>
    </dataValidation>
    <dataValidation type="whole" allowBlank="1" showInputMessage="1" showErrorMessage="1" sqref="H10:H40 C10:C40">
      <formula1>0</formula1>
      <formula2>8</formula2>
    </dataValidation>
    <dataValidation type="list" allowBlank="1" showInputMessage="1" showErrorMessage="1" promptTitle="Codice Lavoro:" prompt="G06 Ore lavorate&#10;652 Ferie godute&#10;374 ROL godute&#10;L45 Magg.30% lavoro nott.&#10;476 Riposo compensativo&#10;608 Magg.10% lavoro Dom.&#10;232 Donaz.ne sangue&#10;807 Malattia" sqref="B11:B40">
      <formula1>$AA$10:$AA$28</formula1>
    </dataValidation>
    <dataValidation type="list" allowBlank="1" showInputMessage="1" showErrorMessage="1" promptTitle="Codice Lavoro:" sqref="B10">
      <formula1>$AA$10:$AA$28</formula1>
    </dataValidation>
  </dataValidations>
  <printOptions/>
  <pageMargins left="0.5905511811023623" right="0.5905511811023623" top="0.3937007874015748" bottom="0.3937007874015748" header="0.1968503937007874" footer="0.1968503937007874"/>
  <pageSetup horizontalDpi="600" verticalDpi="600" orientation="landscape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41"/>
  <dimension ref="A1:AF50"/>
  <sheetViews>
    <sheetView workbookViewId="0" topLeftCell="A1">
      <pane xSplit="4" ySplit="9" topLeftCell="E10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A10" sqref="A10"/>
    </sheetView>
  </sheetViews>
  <sheetFormatPr defaultColWidth="9.140625" defaultRowHeight="12.75"/>
  <cols>
    <col min="1" max="1" width="10.7109375" style="0" customWidth="1"/>
    <col min="2" max="3" width="6.7109375" style="0" customWidth="1"/>
    <col min="4" max="6" width="12.7109375" style="0" customWidth="1"/>
    <col min="7" max="8" width="6.7109375" style="0" customWidth="1"/>
    <col min="9" max="10" width="22.7109375" style="0" customWidth="1"/>
    <col min="11" max="11" width="10.7109375" style="0" customWidth="1"/>
    <col min="12" max="12" width="8.8515625" style="0" customWidth="1"/>
    <col min="27" max="31" width="8.8515625" style="0" hidden="1" customWidth="1"/>
  </cols>
  <sheetData>
    <row r="1" spans="1:9" ht="10.5" customHeight="1">
      <c r="A1" s="4"/>
      <c r="B1" s="4"/>
      <c r="C1" s="4"/>
      <c r="D1" s="4"/>
      <c r="E1" s="4"/>
      <c r="F1" s="4"/>
      <c r="G1" s="4"/>
      <c r="H1" s="4"/>
      <c r="I1" s="4"/>
    </row>
    <row r="2" spans="1:9" ht="10.5" customHeight="1">
      <c r="A2" s="4"/>
      <c r="B2" s="21" t="s">
        <v>15</v>
      </c>
      <c r="C2" s="7"/>
      <c r="D2" s="6"/>
      <c r="E2" s="4"/>
      <c r="F2" s="4"/>
      <c r="G2" s="4"/>
      <c r="H2" s="4"/>
      <c r="I2" s="4"/>
    </row>
    <row r="3" spans="1:9" ht="10.5" customHeight="1">
      <c r="A3" s="4"/>
      <c r="B3" s="22" t="s">
        <v>9</v>
      </c>
      <c r="C3" s="5"/>
      <c r="D3" s="6"/>
      <c r="E3" s="4"/>
      <c r="F3" s="4"/>
      <c r="G3" s="4"/>
      <c r="H3" s="4"/>
      <c r="I3" s="4"/>
    </row>
    <row r="4" spans="1:9" ht="10.5" customHeight="1">
      <c r="A4" s="4"/>
      <c r="B4" s="22" t="s">
        <v>10</v>
      </c>
      <c r="C4" s="5"/>
      <c r="D4" s="6"/>
      <c r="E4" s="4"/>
      <c r="F4" s="4"/>
      <c r="G4" s="4"/>
      <c r="H4" s="4"/>
      <c r="I4" s="4"/>
    </row>
    <row r="5" spans="1:9" ht="10.5" customHeight="1">
      <c r="A5" s="4"/>
      <c r="B5" s="5"/>
      <c r="C5" s="5"/>
      <c r="D5" s="6"/>
      <c r="E5" s="4"/>
      <c r="F5" s="4"/>
      <c r="G5" s="4"/>
      <c r="H5" s="4"/>
      <c r="I5" s="4"/>
    </row>
    <row r="6" spans="1:9" ht="3" customHeight="1">
      <c r="A6" s="15"/>
      <c r="B6" s="16"/>
      <c r="C6" s="16"/>
      <c r="D6" s="15"/>
      <c r="E6" s="4"/>
      <c r="F6" s="4"/>
      <c r="G6" s="4"/>
      <c r="H6" s="4"/>
      <c r="I6" s="4"/>
    </row>
    <row r="7" spans="1:20" ht="13.5" customHeight="1">
      <c r="A7" s="19"/>
      <c r="B7" s="14"/>
      <c r="C7" s="27" t="s">
        <v>64</v>
      </c>
      <c r="D7" s="14" t="str">
        <f>Gen!D7</f>
        <v>00001</v>
      </c>
      <c r="E7" s="27" t="s">
        <v>5</v>
      </c>
      <c r="F7" s="14" t="str">
        <f>Gen!F7</f>
        <v>Paleari Fabio</v>
      </c>
      <c r="G7" s="14"/>
      <c r="H7" s="14"/>
      <c r="I7" s="32"/>
      <c r="J7" s="205" t="s">
        <v>23</v>
      </c>
      <c r="K7" s="204"/>
      <c r="T7" s="3"/>
    </row>
    <row r="8" spans="1:20" ht="3" customHeight="1">
      <c r="A8" s="1" t="s">
        <v>0</v>
      </c>
      <c r="B8" s="1"/>
      <c r="C8" s="1"/>
      <c r="D8" s="1"/>
      <c r="E8" s="1"/>
      <c r="F8" s="1"/>
      <c r="G8" s="1"/>
      <c r="H8" s="1"/>
      <c r="I8" s="1"/>
      <c r="J8" s="1"/>
      <c r="K8" s="1"/>
      <c r="T8" s="3"/>
    </row>
    <row r="9" spans="1:31" ht="24" customHeight="1">
      <c r="A9" s="50" t="s">
        <v>1</v>
      </c>
      <c r="B9" s="51" t="s">
        <v>50</v>
      </c>
      <c r="C9" s="52" t="s">
        <v>65</v>
      </c>
      <c r="D9" s="51" t="s">
        <v>14</v>
      </c>
      <c r="E9" s="51" t="s">
        <v>2</v>
      </c>
      <c r="F9" s="51" t="s">
        <v>3</v>
      </c>
      <c r="G9" s="53" t="s">
        <v>63</v>
      </c>
      <c r="H9" s="53" t="s">
        <v>41</v>
      </c>
      <c r="I9" s="54" t="s">
        <v>51</v>
      </c>
      <c r="J9" s="55" t="s">
        <v>24</v>
      </c>
      <c r="K9" s="56" t="s">
        <v>6</v>
      </c>
      <c r="T9" s="3"/>
      <c r="U9" s="12"/>
      <c r="X9" s="12"/>
      <c r="Z9" s="12"/>
      <c r="AA9" s="30" t="s">
        <v>52</v>
      </c>
      <c r="AB9" s="30" t="s">
        <v>68</v>
      </c>
      <c r="AC9" s="30" t="s">
        <v>4</v>
      </c>
      <c r="AD9" s="24"/>
      <c r="AE9" s="31" t="s">
        <v>24</v>
      </c>
    </row>
    <row r="10" spans="1:32" ht="10.5" customHeight="1">
      <c r="A10" s="79">
        <v>41579</v>
      </c>
      <c r="B10" s="80" t="s">
        <v>99</v>
      </c>
      <c r="C10" s="81">
        <v>8</v>
      </c>
      <c r="D10" s="80"/>
      <c r="E10" s="80"/>
      <c r="F10" s="80"/>
      <c r="G10" s="81"/>
      <c r="H10" s="81"/>
      <c r="I10" s="82" t="s">
        <v>95</v>
      </c>
      <c r="J10" s="114"/>
      <c r="K10" s="95"/>
      <c r="T10" s="3"/>
      <c r="U10" s="9"/>
      <c r="X10" s="13"/>
      <c r="Z10" s="25"/>
      <c r="AA10" s="25" t="s">
        <v>25</v>
      </c>
      <c r="AB10" s="25" t="s">
        <v>32</v>
      </c>
      <c r="AC10" s="25" t="s">
        <v>42</v>
      </c>
      <c r="AD10" s="26"/>
      <c r="AE10" s="25" t="s">
        <v>7</v>
      </c>
      <c r="AF10" s="10"/>
    </row>
    <row r="11" spans="1:32" ht="10.5" customHeight="1">
      <c r="A11" s="83">
        <v>41580</v>
      </c>
      <c r="B11" s="84"/>
      <c r="C11" s="85"/>
      <c r="D11" s="84"/>
      <c r="E11" s="84"/>
      <c r="F11" s="84"/>
      <c r="G11" s="85"/>
      <c r="H11" s="85"/>
      <c r="I11" s="86"/>
      <c r="J11" s="115"/>
      <c r="K11" s="97"/>
      <c r="T11" s="3"/>
      <c r="U11" s="9"/>
      <c r="X11" s="13"/>
      <c r="Z11" s="25"/>
      <c r="AA11" s="25" t="s">
        <v>26</v>
      </c>
      <c r="AB11" s="25" t="s">
        <v>34</v>
      </c>
      <c r="AC11" s="25" t="s">
        <v>66</v>
      </c>
      <c r="AD11" s="26"/>
      <c r="AE11" s="25" t="s">
        <v>8</v>
      </c>
      <c r="AF11" s="10"/>
    </row>
    <row r="12" spans="1:32" ht="10.5" customHeight="1">
      <c r="A12" s="83">
        <v>41581</v>
      </c>
      <c r="B12" s="84"/>
      <c r="C12" s="85"/>
      <c r="D12" s="84"/>
      <c r="E12" s="84"/>
      <c r="F12" s="84"/>
      <c r="G12" s="85"/>
      <c r="H12" s="85"/>
      <c r="I12" s="86"/>
      <c r="J12" s="115"/>
      <c r="K12" s="97"/>
      <c r="T12" s="3"/>
      <c r="U12" s="9"/>
      <c r="X12" s="13"/>
      <c r="Z12" s="25"/>
      <c r="AA12" s="25" t="s">
        <v>48</v>
      </c>
      <c r="AB12" s="25" t="s">
        <v>33</v>
      </c>
      <c r="AC12" s="25" t="s">
        <v>67</v>
      </c>
      <c r="AD12" s="26"/>
      <c r="AE12" s="25" t="s">
        <v>18</v>
      </c>
      <c r="AF12" s="10"/>
    </row>
    <row r="13" spans="1:32" ht="10.5" customHeight="1">
      <c r="A13" s="83">
        <v>41582</v>
      </c>
      <c r="B13" s="84" t="s">
        <v>25</v>
      </c>
      <c r="C13" s="85">
        <v>8</v>
      </c>
      <c r="D13" s="84"/>
      <c r="E13" s="84"/>
      <c r="F13" s="84"/>
      <c r="G13" s="85"/>
      <c r="H13" s="85"/>
      <c r="I13" s="86"/>
      <c r="J13" s="115"/>
      <c r="K13" s="97"/>
      <c r="T13" s="3"/>
      <c r="U13" s="9"/>
      <c r="X13" s="13"/>
      <c r="Z13" s="25"/>
      <c r="AA13" s="25" t="s">
        <v>30</v>
      </c>
      <c r="AB13" s="25" t="s">
        <v>37</v>
      </c>
      <c r="AC13" s="25" t="s">
        <v>82</v>
      </c>
      <c r="AD13" s="26"/>
      <c r="AE13" s="29" t="s">
        <v>19</v>
      </c>
      <c r="AF13" s="10"/>
    </row>
    <row r="14" spans="1:32" ht="10.5" customHeight="1">
      <c r="A14" s="83">
        <v>41583</v>
      </c>
      <c r="B14" s="84" t="s">
        <v>25</v>
      </c>
      <c r="C14" s="85">
        <v>8</v>
      </c>
      <c r="D14" s="84"/>
      <c r="E14" s="84"/>
      <c r="F14" s="84"/>
      <c r="G14" s="85"/>
      <c r="H14" s="85"/>
      <c r="I14" s="86"/>
      <c r="J14" s="115"/>
      <c r="K14" s="97"/>
      <c r="T14" s="3"/>
      <c r="U14" s="9"/>
      <c r="X14" s="13"/>
      <c r="Z14" s="25"/>
      <c r="AA14" s="28">
        <v>476</v>
      </c>
      <c r="AB14" s="28" t="s">
        <v>28</v>
      </c>
      <c r="AC14" s="28" t="s">
        <v>43</v>
      </c>
      <c r="AD14" s="26"/>
      <c r="AE14" s="29" t="s">
        <v>20</v>
      </c>
      <c r="AF14" s="10"/>
    </row>
    <row r="15" spans="1:32" ht="10.5" customHeight="1">
      <c r="A15" s="83">
        <v>41584</v>
      </c>
      <c r="B15" s="84" t="s">
        <v>25</v>
      </c>
      <c r="C15" s="85">
        <v>8</v>
      </c>
      <c r="D15" s="84"/>
      <c r="E15" s="84"/>
      <c r="F15" s="84"/>
      <c r="G15" s="85"/>
      <c r="H15" s="85"/>
      <c r="I15" s="86"/>
      <c r="J15" s="115"/>
      <c r="K15" s="97"/>
      <c r="T15" s="3"/>
      <c r="U15" s="9"/>
      <c r="X15" s="13"/>
      <c r="Z15" s="25"/>
      <c r="AA15" s="28" t="s">
        <v>85</v>
      </c>
      <c r="AB15" s="28" t="s">
        <v>70</v>
      </c>
      <c r="AC15" s="25" t="s">
        <v>102</v>
      </c>
      <c r="AD15" s="26"/>
      <c r="AE15" s="29" t="s">
        <v>0</v>
      </c>
      <c r="AF15" s="10"/>
    </row>
    <row r="16" spans="1:32" ht="10.5" customHeight="1">
      <c r="A16" s="83">
        <v>41585</v>
      </c>
      <c r="B16" s="84" t="s">
        <v>25</v>
      </c>
      <c r="C16" s="85">
        <v>8</v>
      </c>
      <c r="D16" s="84"/>
      <c r="E16" s="84"/>
      <c r="F16" s="84"/>
      <c r="G16" s="85"/>
      <c r="H16" s="85"/>
      <c r="I16" s="86"/>
      <c r="J16" s="115"/>
      <c r="K16" s="97"/>
      <c r="T16" s="3"/>
      <c r="U16" s="9"/>
      <c r="X16" s="13"/>
      <c r="Z16" s="25"/>
      <c r="AA16" s="25" t="s">
        <v>29</v>
      </c>
      <c r="AB16" s="25" t="s">
        <v>69</v>
      </c>
      <c r="AC16" s="25" t="s">
        <v>45</v>
      </c>
      <c r="AD16" s="26"/>
      <c r="AE16" s="29" t="s">
        <v>0</v>
      </c>
      <c r="AF16" s="10"/>
    </row>
    <row r="17" spans="1:32" ht="10.5" customHeight="1">
      <c r="A17" s="83">
        <v>41586</v>
      </c>
      <c r="B17" s="84" t="s">
        <v>25</v>
      </c>
      <c r="C17" s="85">
        <v>8</v>
      </c>
      <c r="D17" s="84"/>
      <c r="E17" s="84"/>
      <c r="F17" s="84"/>
      <c r="G17" s="85"/>
      <c r="H17" s="85"/>
      <c r="I17" s="86"/>
      <c r="J17" s="115"/>
      <c r="K17" s="97"/>
      <c r="T17" s="3"/>
      <c r="U17" s="9"/>
      <c r="X17" s="13"/>
      <c r="Z17" s="25"/>
      <c r="AA17" s="25" t="s">
        <v>27</v>
      </c>
      <c r="AB17" s="25" t="s">
        <v>35</v>
      </c>
      <c r="AC17" s="25" t="s">
        <v>58</v>
      </c>
      <c r="AD17" s="26"/>
      <c r="AE17" s="29" t="s">
        <v>0</v>
      </c>
      <c r="AF17" s="10"/>
    </row>
    <row r="18" spans="1:32" ht="10.5" customHeight="1">
      <c r="A18" s="83">
        <v>41587</v>
      </c>
      <c r="B18" s="84"/>
      <c r="C18" s="85"/>
      <c r="D18" s="84"/>
      <c r="E18" s="84"/>
      <c r="F18" s="84"/>
      <c r="G18" s="85"/>
      <c r="H18" s="85"/>
      <c r="I18" s="86"/>
      <c r="J18" s="115"/>
      <c r="K18" s="97"/>
      <c r="T18" s="3"/>
      <c r="U18" s="9"/>
      <c r="X18" s="13"/>
      <c r="Z18" s="25"/>
      <c r="AA18" s="25" t="s">
        <v>99</v>
      </c>
      <c r="AB18" s="25" t="s">
        <v>100</v>
      </c>
      <c r="AC18" s="25" t="s">
        <v>101</v>
      </c>
      <c r="AD18" s="26"/>
      <c r="AE18" s="29" t="s">
        <v>0</v>
      </c>
      <c r="AF18" s="10"/>
    </row>
    <row r="19" spans="1:32" ht="10.5" customHeight="1">
      <c r="A19" s="83">
        <v>41588</v>
      </c>
      <c r="B19" s="84"/>
      <c r="C19" s="85"/>
      <c r="D19" s="84"/>
      <c r="E19" s="84"/>
      <c r="F19" s="84"/>
      <c r="G19" s="85"/>
      <c r="H19" s="85"/>
      <c r="I19" s="86"/>
      <c r="J19" s="115"/>
      <c r="K19" s="97"/>
      <c r="T19" s="3"/>
      <c r="U19" s="9"/>
      <c r="X19" s="13"/>
      <c r="Z19" s="25"/>
      <c r="AA19" s="25" t="s">
        <v>76</v>
      </c>
      <c r="AB19" s="25" t="s">
        <v>38</v>
      </c>
      <c r="AC19" s="25" t="s">
        <v>103</v>
      </c>
      <c r="AD19" s="26"/>
      <c r="AE19" s="29" t="s">
        <v>0</v>
      </c>
      <c r="AF19" s="10"/>
    </row>
    <row r="20" spans="1:32" ht="10.5" customHeight="1">
      <c r="A20" s="83">
        <v>41589</v>
      </c>
      <c r="B20" s="84" t="s">
        <v>25</v>
      </c>
      <c r="C20" s="85">
        <v>8</v>
      </c>
      <c r="D20" s="84"/>
      <c r="E20" s="84"/>
      <c r="F20" s="84"/>
      <c r="G20" s="85"/>
      <c r="H20" s="85"/>
      <c r="I20" s="86"/>
      <c r="J20" s="115"/>
      <c r="K20" s="97"/>
      <c r="T20" s="3"/>
      <c r="U20" s="9"/>
      <c r="X20" s="13"/>
      <c r="Z20" s="25"/>
      <c r="AA20" s="25" t="s">
        <v>77</v>
      </c>
      <c r="AB20" s="25" t="s">
        <v>36</v>
      </c>
      <c r="AC20" s="25" t="s">
        <v>78</v>
      </c>
      <c r="AD20" s="26"/>
      <c r="AE20" s="29" t="s">
        <v>0</v>
      </c>
      <c r="AF20" s="10"/>
    </row>
    <row r="21" spans="1:32" ht="10.5" customHeight="1">
      <c r="A21" s="83">
        <v>41590</v>
      </c>
      <c r="B21" s="84" t="s">
        <v>25</v>
      </c>
      <c r="C21" s="85">
        <v>8</v>
      </c>
      <c r="D21" s="84"/>
      <c r="E21" s="84"/>
      <c r="F21" s="84"/>
      <c r="G21" s="85"/>
      <c r="H21" s="85"/>
      <c r="I21" s="86"/>
      <c r="J21" s="115"/>
      <c r="K21" s="97"/>
      <c r="T21" s="3"/>
      <c r="U21" s="9"/>
      <c r="X21" s="13"/>
      <c r="Z21" s="25"/>
      <c r="AA21" s="25" t="s">
        <v>86</v>
      </c>
      <c r="AB21" s="25" t="s">
        <v>71</v>
      </c>
      <c r="AC21" s="25" t="s">
        <v>44</v>
      </c>
      <c r="AD21" s="26"/>
      <c r="AE21" s="29" t="s">
        <v>0</v>
      </c>
      <c r="AF21" s="10"/>
    </row>
    <row r="22" spans="1:32" ht="10.5" customHeight="1">
      <c r="A22" s="83">
        <v>41591</v>
      </c>
      <c r="B22" s="84" t="s">
        <v>25</v>
      </c>
      <c r="C22" s="85">
        <v>8</v>
      </c>
      <c r="D22" s="84"/>
      <c r="E22" s="84"/>
      <c r="F22" s="84"/>
      <c r="G22" s="85"/>
      <c r="H22" s="85"/>
      <c r="I22" s="86"/>
      <c r="J22" s="115"/>
      <c r="K22" s="97"/>
      <c r="T22" s="3"/>
      <c r="U22" s="9"/>
      <c r="X22" s="13"/>
      <c r="Z22" s="26"/>
      <c r="AA22" s="25" t="s">
        <v>87</v>
      </c>
      <c r="AB22" s="25" t="s">
        <v>72</v>
      </c>
      <c r="AC22" s="25" t="s">
        <v>46</v>
      </c>
      <c r="AD22" s="26"/>
      <c r="AE22" s="29" t="s">
        <v>0</v>
      </c>
      <c r="AF22" s="10"/>
    </row>
    <row r="23" spans="1:32" ht="10.5" customHeight="1">
      <c r="A23" s="83">
        <v>41592</v>
      </c>
      <c r="B23" s="84" t="s">
        <v>25</v>
      </c>
      <c r="C23" s="85">
        <v>8</v>
      </c>
      <c r="D23" s="84"/>
      <c r="E23" s="84"/>
      <c r="F23" s="84"/>
      <c r="G23" s="85"/>
      <c r="H23" s="85"/>
      <c r="I23" s="86"/>
      <c r="J23" s="115"/>
      <c r="K23" s="97"/>
      <c r="T23" s="3"/>
      <c r="U23" s="9"/>
      <c r="X23" s="13"/>
      <c r="Z23" s="26"/>
      <c r="AA23" s="25" t="s">
        <v>87</v>
      </c>
      <c r="AB23" s="25" t="s">
        <v>88</v>
      </c>
      <c r="AC23" s="25" t="s">
        <v>89</v>
      </c>
      <c r="AD23" s="26"/>
      <c r="AE23" s="29" t="s">
        <v>0</v>
      </c>
      <c r="AF23" s="10"/>
    </row>
    <row r="24" spans="1:32" ht="10.5" customHeight="1">
      <c r="A24" s="83">
        <v>41593</v>
      </c>
      <c r="B24" s="84" t="s">
        <v>25</v>
      </c>
      <c r="C24" s="85">
        <v>8</v>
      </c>
      <c r="D24" s="84"/>
      <c r="E24" s="84"/>
      <c r="F24" s="84"/>
      <c r="G24" s="85"/>
      <c r="H24" s="85"/>
      <c r="I24" s="86"/>
      <c r="J24" s="115"/>
      <c r="K24" s="97"/>
      <c r="T24" s="3"/>
      <c r="U24" s="9"/>
      <c r="X24" s="13"/>
      <c r="Z24" s="25"/>
      <c r="AA24" s="25" t="s">
        <v>79</v>
      </c>
      <c r="AB24" s="25" t="s">
        <v>80</v>
      </c>
      <c r="AC24" s="25" t="s">
        <v>84</v>
      </c>
      <c r="AD24" s="26"/>
      <c r="AE24" s="29" t="s">
        <v>0</v>
      </c>
      <c r="AF24" s="10"/>
    </row>
    <row r="25" spans="1:32" ht="10.5" customHeight="1">
      <c r="A25" s="83">
        <v>41594</v>
      </c>
      <c r="B25" s="84"/>
      <c r="C25" s="85"/>
      <c r="D25" s="84"/>
      <c r="E25" s="84"/>
      <c r="F25" s="84"/>
      <c r="G25" s="85"/>
      <c r="H25" s="85"/>
      <c r="I25" s="86"/>
      <c r="J25" s="115"/>
      <c r="K25" s="97"/>
      <c r="T25" s="3"/>
      <c r="U25" s="9"/>
      <c r="X25" s="13"/>
      <c r="Z25" s="25"/>
      <c r="AA25" s="25" t="s">
        <v>106</v>
      </c>
      <c r="AB25" s="25"/>
      <c r="AC25" s="25" t="s">
        <v>49</v>
      </c>
      <c r="AD25" s="26"/>
      <c r="AE25" s="29" t="s">
        <v>0</v>
      </c>
      <c r="AF25" s="10"/>
    </row>
    <row r="26" spans="1:32" ht="10.5" customHeight="1">
      <c r="A26" s="83">
        <v>41595</v>
      </c>
      <c r="B26" s="84"/>
      <c r="C26" s="85"/>
      <c r="D26" s="84"/>
      <c r="E26" s="84"/>
      <c r="F26" s="84"/>
      <c r="G26" s="85"/>
      <c r="H26" s="85"/>
      <c r="I26" s="86"/>
      <c r="J26" s="115"/>
      <c r="K26" s="97"/>
      <c r="T26" s="3"/>
      <c r="U26" s="9"/>
      <c r="X26" s="13"/>
      <c r="Z26" s="26"/>
      <c r="AA26" s="25" t="s">
        <v>31</v>
      </c>
      <c r="AB26" s="25"/>
      <c r="AC26" s="25" t="s">
        <v>47</v>
      </c>
      <c r="AD26" s="26"/>
      <c r="AE26" s="29" t="s">
        <v>0</v>
      </c>
      <c r="AF26" s="10"/>
    </row>
    <row r="27" spans="1:32" ht="10.5" customHeight="1">
      <c r="A27" s="83">
        <v>41596</v>
      </c>
      <c r="B27" s="84" t="s">
        <v>25</v>
      </c>
      <c r="C27" s="85">
        <v>8</v>
      </c>
      <c r="D27" s="84"/>
      <c r="E27" s="84"/>
      <c r="F27" s="84"/>
      <c r="G27" s="85"/>
      <c r="H27" s="85"/>
      <c r="I27" s="86"/>
      <c r="J27" s="115"/>
      <c r="K27" s="97"/>
      <c r="T27" s="3"/>
      <c r="U27" s="9"/>
      <c r="X27" s="13"/>
      <c r="Z27" s="26"/>
      <c r="AA27" s="25">
        <v>688</v>
      </c>
      <c r="AB27" s="25"/>
      <c r="AC27" s="25" t="s">
        <v>73</v>
      </c>
      <c r="AD27" s="26"/>
      <c r="AE27" s="29" t="s">
        <v>0</v>
      </c>
      <c r="AF27" s="10"/>
    </row>
    <row r="28" spans="1:32" ht="10.5" customHeight="1">
      <c r="A28" s="83">
        <v>41597</v>
      </c>
      <c r="B28" s="84" t="s">
        <v>25</v>
      </c>
      <c r="C28" s="85">
        <v>8</v>
      </c>
      <c r="D28" s="84"/>
      <c r="E28" s="84"/>
      <c r="F28" s="84"/>
      <c r="G28" s="85"/>
      <c r="H28" s="85"/>
      <c r="I28" s="86"/>
      <c r="J28" s="115"/>
      <c r="K28" s="97"/>
      <c r="T28" s="3"/>
      <c r="U28" s="9"/>
      <c r="X28" s="13"/>
      <c r="Z28" s="26"/>
      <c r="AA28" s="25" t="s">
        <v>74</v>
      </c>
      <c r="AB28" s="25"/>
      <c r="AC28" s="25" t="s">
        <v>75</v>
      </c>
      <c r="AD28" s="26"/>
      <c r="AE28" s="29" t="s">
        <v>0</v>
      </c>
      <c r="AF28" s="10"/>
    </row>
    <row r="29" spans="1:32" ht="10.5" customHeight="1">
      <c r="A29" s="83">
        <v>41598</v>
      </c>
      <c r="B29" s="84" t="s">
        <v>25</v>
      </c>
      <c r="C29" s="85">
        <v>8</v>
      </c>
      <c r="D29" s="84"/>
      <c r="E29" s="84"/>
      <c r="F29" s="84"/>
      <c r="G29" s="85"/>
      <c r="H29" s="85"/>
      <c r="I29" s="86"/>
      <c r="J29" s="115"/>
      <c r="K29" s="97"/>
      <c r="T29" s="3"/>
      <c r="U29" s="9"/>
      <c r="X29" s="13"/>
      <c r="Z29" s="26"/>
      <c r="AA29" s="29"/>
      <c r="AB29" s="25"/>
      <c r="AC29" s="25"/>
      <c r="AD29" s="26"/>
      <c r="AE29" s="29" t="s">
        <v>0</v>
      </c>
      <c r="AF29" s="10"/>
    </row>
    <row r="30" spans="1:32" ht="10.5" customHeight="1">
      <c r="A30" s="83">
        <v>41599</v>
      </c>
      <c r="B30" s="84" t="s">
        <v>25</v>
      </c>
      <c r="C30" s="85">
        <v>8</v>
      </c>
      <c r="D30" s="84"/>
      <c r="E30" s="84"/>
      <c r="F30" s="84"/>
      <c r="G30" s="85"/>
      <c r="H30" s="85"/>
      <c r="I30" s="86"/>
      <c r="J30" s="115"/>
      <c r="K30" s="97"/>
      <c r="T30" s="3"/>
      <c r="U30" s="9"/>
      <c r="X30" s="13"/>
      <c r="Z30" s="26"/>
      <c r="AA30" s="29" t="s">
        <v>0</v>
      </c>
      <c r="AB30" s="25"/>
      <c r="AC30" s="25"/>
      <c r="AD30" s="26"/>
      <c r="AE30" s="29" t="s">
        <v>0</v>
      </c>
      <c r="AF30" s="10"/>
    </row>
    <row r="31" spans="1:32" ht="10.5" customHeight="1">
      <c r="A31" s="83">
        <v>41600</v>
      </c>
      <c r="B31" s="84" t="s">
        <v>25</v>
      </c>
      <c r="C31" s="85">
        <v>8</v>
      </c>
      <c r="D31" s="84"/>
      <c r="E31" s="84"/>
      <c r="F31" s="84"/>
      <c r="G31" s="85"/>
      <c r="H31" s="85"/>
      <c r="I31" s="86"/>
      <c r="J31" s="115"/>
      <c r="K31" s="97"/>
      <c r="T31" s="3"/>
      <c r="U31" s="9"/>
      <c r="X31" s="13"/>
      <c r="Z31" s="26"/>
      <c r="AA31" s="29" t="s">
        <v>0</v>
      </c>
      <c r="AB31" s="25"/>
      <c r="AC31" s="25"/>
      <c r="AD31" s="26"/>
      <c r="AE31" s="29" t="s">
        <v>0</v>
      </c>
      <c r="AF31" s="10"/>
    </row>
    <row r="32" spans="1:32" ht="10.5" customHeight="1">
      <c r="A32" s="83">
        <v>41601</v>
      </c>
      <c r="B32" s="84"/>
      <c r="C32" s="85"/>
      <c r="D32" s="84"/>
      <c r="E32" s="84"/>
      <c r="F32" s="84"/>
      <c r="G32" s="85"/>
      <c r="H32" s="85"/>
      <c r="I32" s="86"/>
      <c r="J32" s="115"/>
      <c r="K32" s="97"/>
      <c r="T32" s="3"/>
      <c r="U32" s="9"/>
      <c r="X32" s="13"/>
      <c r="Z32" s="26"/>
      <c r="AA32" s="29" t="s">
        <v>0</v>
      </c>
      <c r="AB32" s="25"/>
      <c r="AC32" s="25"/>
      <c r="AD32" s="26"/>
      <c r="AE32" s="29" t="s">
        <v>0</v>
      </c>
      <c r="AF32" s="10"/>
    </row>
    <row r="33" spans="1:32" ht="10.5" customHeight="1">
      <c r="A33" s="83">
        <v>41602</v>
      </c>
      <c r="B33" s="84"/>
      <c r="C33" s="85"/>
      <c r="D33" s="84"/>
      <c r="E33" s="84"/>
      <c r="F33" s="84"/>
      <c r="G33" s="85"/>
      <c r="H33" s="85"/>
      <c r="I33" s="86"/>
      <c r="J33" s="115"/>
      <c r="K33" s="97"/>
      <c r="T33" s="3"/>
      <c r="U33" s="9"/>
      <c r="X33" s="13"/>
      <c r="Z33" s="26"/>
      <c r="AA33" s="29" t="s">
        <v>0</v>
      </c>
      <c r="AB33" s="25"/>
      <c r="AC33" s="25"/>
      <c r="AD33" s="26"/>
      <c r="AE33" s="29" t="s">
        <v>0</v>
      </c>
      <c r="AF33" s="10"/>
    </row>
    <row r="34" spans="1:32" ht="10.5" customHeight="1">
      <c r="A34" s="83">
        <v>41603</v>
      </c>
      <c r="B34" s="84" t="s">
        <v>25</v>
      </c>
      <c r="C34" s="85">
        <v>8</v>
      </c>
      <c r="D34" s="84"/>
      <c r="E34" s="84"/>
      <c r="F34" s="84"/>
      <c r="G34" s="85"/>
      <c r="H34" s="85"/>
      <c r="I34" s="86"/>
      <c r="J34" s="115"/>
      <c r="K34" s="97"/>
      <c r="T34" s="3"/>
      <c r="U34" s="9"/>
      <c r="X34" s="13"/>
      <c r="Z34" s="26"/>
      <c r="AA34" s="29"/>
      <c r="AB34" s="25"/>
      <c r="AC34" s="25"/>
      <c r="AD34" s="26"/>
      <c r="AE34" s="29"/>
      <c r="AF34" s="10"/>
    </row>
    <row r="35" spans="1:32" ht="10.5" customHeight="1">
      <c r="A35" s="83">
        <v>41604</v>
      </c>
      <c r="B35" s="84" t="s">
        <v>25</v>
      </c>
      <c r="C35" s="85">
        <v>8</v>
      </c>
      <c r="D35" s="84"/>
      <c r="E35" s="84"/>
      <c r="F35" s="84"/>
      <c r="G35" s="85"/>
      <c r="H35" s="85"/>
      <c r="I35" s="86"/>
      <c r="J35" s="115"/>
      <c r="K35" s="97"/>
      <c r="T35" s="3"/>
      <c r="U35" s="9"/>
      <c r="X35" s="13"/>
      <c r="Z35" s="26"/>
      <c r="AA35" s="29"/>
      <c r="AB35" s="25"/>
      <c r="AC35" s="25"/>
      <c r="AD35" s="26"/>
      <c r="AE35" s="29"/>
      <c r="AF35" s="10"/>
    </row>
    <row r="36" spans="1:32" ht="10.5" customHeight="1">
      <c r="A36" s="83">
        <v>41605</v>
      </c>
      <c r="B36" s="84" t="s">
        <v>25</v>
      </c>
      <c r="C36" s="85">
        <v>8</v>
      </c>
      <c r="D36" s="84"/>
      <c r="E36" s="84"/>
      <c r="F36" s="84"/>
      <c r="G36" s="85"/>
      <c r="H36" s="85"/>
      <c r="I36" s="86"/>
      <c r="J36" s="115"/>
      <c r="K36" s="97"/>
      <c r="T36" s="3"/>
      <c r="U36" s="9"/>
      <c r="X36" s="13"/>
      <c r="Z36" s="26"/>
      <c r="AA36" s="29"/>
      <c r="AB36" s="25"/>
      <c r="AC36" s="25"/>
      <c r="AD36" s="26"/>
      <c r="AE36" s="29"/>
      <c r="AF36" s="10"/>
    </row>
    <row r="37" spans="1:32" ht="10.5" customHeight="1">
      <c r="A37" s="83">
        <v>41606</v>
      </c>
      <c r="B37" s="84" t="s">
        <v>25</v>
      </c>
      <c r="C37" s="85">
        <v>8</v>
      </c>
      <c r="D37" s="84"/>
      <c r="E37" s="84"/>
      <c r="F37" s="84"/>
      <c r="G37" s="85"/>
      <c r="H37" s="85"/>
      <c r="I37" s="86"/>
      <c r="J37" s="115"/>
      <c r="K37" s="97"/>
      <c r="T37" s="3"/>
      <c r="U37" s="9"/>
      <c r="X37" s="13"/>
      <c r="Z37" s="26"/>
      <c r="AA37" s="29"/>
      <c r="AB37" s="25"/>
      <c r="AC37" s="25"/>
      <c r="AD37" s="26"/>
      <c r="AE37" s="29"/>
      <c r="AF37" s="10"/>
    </row>
    <row r="38" spans="1:32" ht="10.5" customHeight="1">
      <c r="A38" s="83">
        <v>41607</v>
      </c>
      <c r="B38" s="84" t="s">
        <v>25</v>
      </c>
      <c r="C38" s="85">
        <v>8</v>
      </c>
      <c r="D38" s="84"/>
      <c r="E38" s="84"/>
      <c r="F38" s="84"/>
      <c r="G38" s="85"/>
      <c r="H38" s="85"/>
      <c r="I38" s="86"/>
      <c r="J38" s="115"/>
      <c r="K38" s="97"/>
      <c r="T38" s="3"/>
      <c r="U38" s="9"/>
      <c r="X38" s="13"/>
      <c r="Z38" s="26"/>
      <c r="AA38" s="29"/>
      <c r="AB38" s="25"/>
      <c r="AC38" s="25"/>
      <c r="AD38" s="26"/>
      <c r="AE38" s="29"/>
      <c r="AF38" s="10"/>
    </row>
    <row r="39" spans="1:32" ht="10.5" customHeight="1">
      <c r="A39" s="83">
        <v>41608</v>
      </c>
      <c r="B39" s="84"/>
      <c r="C39" s="85"/>
      <c r="D39" s="84"/>
      <c r="E39" s="84"/>
      <c r="F39" s="84"/>
      <c r="G39" s="85"/>
      <c r="H39" s="85"/>
      <c r="I39" s="86"/>
      <c r="J39" s="115"/>
      <c r="K39" s="97"/>
      <c r="T39" s="3"/>
      <c r="U39" s="9"/>
      <c r="X39" s="13"/>
      <c r="Z39" s="26"/>
      <c r="AA39" s="29" t="s">
        <v>0</v>
      </c>
      <c r="AB39" s="25"/>
      <c r="AC39" s="25"/>
      <c r="AD39" s="26"/>
      <c r="AE39" s="29" t="s">
        <v>0</v>
      </c>
      <c r="AF39" s="10"/>
    </row>
    <row r="40" spans="1:32" ht="10.5" customHeight="1">
      <c r="A40" s="90"/>
      <c r="B40" s="91"/>
      <c r="C40" s="92"/>
      <c r="D40" s="91"/>
      <c r="E40" s="91"/>
      <c r="F40" s="91"/>
      <c r="G40" s="92"/>
      <c r="H40" s="92"/>
      <c r="I40" s="93"/>
      <c r="J40" s="116"/>
      <c r="K40" s="98"/>
      <c r="U40" s="9"/>
      <c r="X40" s="13"/>
      <c r="Z40" s="26"/>
      <c r="AA40" s="29" t="s">
        <v>0</v>
      </c>
      <c r="AB40" s="25"/>
      <c r="AC40" s="25"/>
      <c r="AD40" s="26"/>
      <c r="AE40" s="29" t="s">
        <v>0</v>
      </c>
      <c r="AF40" s="10"/>
    </row>
    <row r="41" spans="1:32" ht="10.5" customHeight="1">
      <c r="A41" s="117" t="s">
        <v>113</v>
      </c>
      <c r="B41" s="118"/>
      <c r="C41" s="119"/>
      <c r="D41" s="71">
        <f>(SUMIF(B10:B40,"&lt;&gt;476",C10:C40)+SUM(H10:H40))/8</f>
        <v>21</v>
      </c>
      <c r="E41" s="71">
        <f>(SUMIF(D10:D40,"&lt;&gt;",C10:C40)+SUM(H10:H40))/8</f>
        <v>0</v>
      </c>
      <c r="F41" s="72">
        <f>IF(D41=0,0,E41/D41)</f>
        <v>0</v>
      </c>
      <c r="G41" s="73"/>
      <c r="H41" s="73"/>
      <c r="I41" s="74"/>
      <c r="J41" s="17"/>
      <c r="K41" s="23"/>
      <c r="AE41" s="11"/>
      <c r="AF41" s="10"/>
    </row>
    <row r="42" spans="1:31" ht="10.5" customHeight="1">
      <c r="A42" s="120" t="s">
        <v>114</v>
      </c>
      <c r="B42" s="121"/>
      <c r="C42" s="122"/>
      <c r="D42" s="75">
        <f>(Ott!D42+D41)</f>
        <v>239</v>
      </c>
      <c r="E42" s="75">
        <f>(Ott!E42+E41)</f>
        <v>0</v>
      </c>
      <c r="F42" s="76">
        <f>E42/220</f>
        <v>0</v>
      </c>
      <c r="G42" s="77"/>
      <c r="H42" s="77"/>
      <c r="I42" s="78"/>
      <c r="J42" s="36" t="s">
        <v>21</v>
      </c>
      <c r="K42" s="37">
        <f>SUMIF(D10:D40,"&lt;&gt;",K10:K40)</f>
        <v>0</v>
      </c>
      <c r="AE42" s="4"/>
    </row>
    <row r="43" spans="1:20" ht="3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T43" s="3"/>
    </row>
    <row r="44" spans="1:11" s="2" customFormat="1" ht="10.5" customHeight="1">
      <c r="A44" s="63"/>
      <c r="B44" s="199" t="s">
        <v>39</v>
      </c>
      <c r="C44" s="195"/>
      <c r="D44" s="195"/>
      <c r="E44" s="200"/>
      <c r="F44" s="194" t="s">
        <v>40</v>
      </c>
      <c r="G44" s="195"/>
      <c r="H44" s="195"/>
      <c r="I44" s="196"/>
      <c r="J44" s="177" t="s">
        <v>115</v>
      </c>
      <c r="K44" s="178"/>
    </row>
    <row r="45" spans="1:11" s="2" customFormat="1" ht="10.5" customHeight="1">
      <c r="A45" s="64" t="s">
        <v>11</v>
      </c>
      <c r="B45" s="201" t="str">
        <f>F7</f>
        <v>Paleari Fabio</v>
      </c>
      <c r="C45" s="193"/>
      <c r="D45" s="193"/>
      <c r="E45" s="202"/>
      <c r="F45" s="192" t="s">
        <v>22</v>
      </c>
      <c r="G45" s="193"/>
      <c r="H45" s="193"/>
      <c r="I45" s="193"/>
      <c r="J45" s="179"/>
      <c r="K45" s="180"/>
    </row>
    <row r="46" spans="1:11" s="2" customFormat="1" ht="10.5" customHeight="1">
      <c r="A46" s="64" t="s">
        <v>12</v>
      </c>
      <c r="B46" s="174"/>
      <c r="C46" s="175"/>
      <c r="D46" s="175"/>
      <c r="E46" s="176"/>
      <c r="F46" s="197"/>
      <c r="G46" s="175"/>
      <c r="H46" s="175"/>
      <c r="I46" s="175"/>
      <c r="J46" s="179"/>
      <c r="K46" s="180"/>
    </row>
    <row r="47" spans="1:11" ht="10.5" customHeight="1">
      <c r="A47" s="65" t="s">
        <v>13</v>
      </c>
      <c r="B47" s="183">
        <f>DATE(YEAR(A11),MONTH(A11)+1,1)-1</f>
        <v>41608</v>
      </c>
      <c r="C47" s="184"/>
      <c r="D47" s="184"/>
      <c r="E47" s="185"/>
      <c r="F47" s="190">
        <f>DATE(YEAR(A11),MONTH(A11)+1,1)-1</f>
        <v>41608</v>
      </c>
      <c r="G47" s="191"/>
      <c r="H47" s="191"/>
      <c r="I47" s="191"/>
      <c r="J47" s="181"/>
      <c r="K47" s="182"/>
    </row>
    <row r="48" spans="1:11" ht="10.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ht="10.5" customHeight="1">
      <c r="A49" s="198" t="s">
        <v>17</v>
      </c>
      <c r="B49" s="189"/>
      <c r="C49" s="189"/>
      <c r="D49" s="189"/>
      <c r="E49" s="189"/>
      <c r="F49" s="189"/>
      <c r="G49" s="189"/>
      <c r="H49" s="189"/>
      <c r="I49" s="189"/>
      <c r="J49" s="189"/>
      <c r="K49" s="189"/>
    </row>
    <row r="50" spans="1:11" ht="10.5" customHeight="1">
      <c r="A50" s="188" t="s">
        <v>97</v>
      </c>
      <c r="B50" s="189"/>
      <c r="C50" s="189"/>
      <c r="D50" s="189"/>
      <c r="E50" s="189"/>
      <c r="F50" s="189"/>
      <c r="G50" s="189"/>
      <c r="H50" s="189"/>
      <c r="I50" s="189"/>
      <c r="J50" s="189"/>
      <c r="K50" s="189"/>
    </row>
    <row r="51" ht="10.5" customHeight="1"/>
    <row r="52" ht="10.5" customHeight="1"/>
    <row r="53" ht="10.5" customHeight="1"/>
    <row r="54" ht="10.5" customHeight="1"/>
    <row r="55" ht="10.5" customHeight="1"/>
  </sheetData>
  <sheetProtection password="DE57" sheet="1" objects="1" scenarios="1" formatCells="0" selectLockedCells="1" autoFilter="0"/>
  <autoFilter ref="A9:K31"/>
  <mergeCells count="12">
    <mergeCell ref="J7:K7"/>
    <mergeCell ref="A50:K50"/>
    <mergeCell ref="F46:I46"/>
    <mergeCell ref="F44:I44"/>
    <mergeCell ref="F45:I45"/>
    <mergeCell ref="A49:K49"/>
    <mergeCell ref="B44:E44"/>
    <mergeCell ref="B45:E45"/>
    <mergeCell ref="J44:K47"/>
    <mergeCell ref="B47:E47"/>
    <mergeCell ref="F47:I47"/>
    <mergeCell ref="B46:E46"/>
  </mergeCells>
  <conditionalFormatting sqref="H10:H40">
    <cfRule type="cellIs" priority="1" dxfId="0" operator="greaterThan" stopIfTrue="1">
      <formula>0</formula>
    </cfRule>
  </conditionalFormatting>
  <conditionalFormatting sqref="A10:A40">
    <cfRule type="expression" priority="2" dxfId="0" stopIfTrue="1">
      <formula>IF(OR(WEEKDAY(A10)=7,WEEKDAY(A10)=1),TRUE(),FALSE())</formula>
    </cfRule>
  </conditionalFormatting>
  <dataValidations count="4">
    <dataValidation type="list" allowBlank="1" showInputMessage="1" showErrorMessage="1" promptTitle="  Expense Type" prompt="Tipologia di spesa" sqref="J10:J40">
      <formula1>$AE$10:$AE$14</formula1>
    </dataValidation>
    <dataValidation type="whole" allowBlank="1" showInputMessage="1" showErrorMessage="1" sqref="H10:H40 C10:C40">
      <formula1>0</formula1>
      <formula2>8</formula2>
    </dataValidation>
    <dataValidation type="list" allowBlank="1" showInputMessage="1" showErrorMessage="1" promptTitle="Codice Lavoro:" prompt="G06 Ore lavorate&#10;652 Ferie godute&#10;374 ROL godute&#10;L45 Magg.30% lavoro nott.&#10;476 Riposo compensativo&#10;608 Magg.10% lavoro Dom.&#10;232 Donaz.ne sangue&#10;807 Malattia" sqref="B11:B40">
      <formula1>$AA$10:$AA$28</formula1>
    </dataValidation>
    <dataValidation type="list" allowBlank="1" showInputMessage="1" showErrorMessage="1" promptTitle="Codice Lavoro:" sqref="B10">
      <formula1>$AA$10:$AA$28</formula1>
    </dataValidation>
  </dataValidations>
  <printOptions/>
  <pageMargins left="0.5905511811023623" right="0.5905511811023623" top="0.3937007874015748" bottom="0.3937007874015748" header="0.1968503937007874" footer="0.1968503937007874"/>
  <pageSetup horizontalDpi="600" verticalDpi="600" orientation="landscape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42"/>
  <dimension ref="A1:AF50"/>
  <sheetViews>
    <sheetView workbookViewId="0" topLeftCell="A1">
      <pane xSplit="4" ySplit="9" topLeftCell="E10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A10" sqref="A10"/>
    </sheetView>
  </sheetViews>
  <sheetFormatPr defaultColWidth="9.140625" defaultRowHeight="12.75"/>
  <cols>
    <col min="1" max="1" width="10.7109375" style="0" customWidth="1"/>
    <col min="2" max="3" width="6.7109375" style="0" customWidth="1"/>
    <col min="4" max="6" width="12.7109375" style="0" customWidth="1"/>
    <col min="7" max="8" width="6.7109375" style="0" customWidth="1"/>
    <col min="9" max="10" width="22.7109375" style="0" customWidth="1"/>
    <col min="11" max="11" width="10.7109375" style="0" customWidth="1"/>
    <col min="12" max="12" width="8.8515625" style="0" customWidth="1"/>
    <col min="27" max="31" width="8.8515625" style="0" hidden="1" customWidth="1"/>
  </cols>
  <sheetData>
    <row r="1" spans="1:9" ht="10.5" customHeight="1">
      <c r="A1" s="4"/>
      <c r="B1" s="4"/>
      <c r="C1" s="4"/>
      <c r="D1" s="4"/>
      <c r="E1" s="4"/>
      <c r="F1" s="4"/>
      <c r="G1" s="4"/>
      <c r="H1" s="4"/>
      <c r="I1" s="4"/>
    </row>
    <row r="2" spans="1:9" ht="10.5" customHeight="1">
      <c r="A2" s="4"/>
      <c r="B2" s="21" t="s">
        <v>15</v>
      </c>
      <c r="C2" s="7"/>
      <c r="D2" s="6"/>
      <c r="E2" s="4"/>
      <c r="F2" s="4"/>
      <c r="G2" s="4"/>
      <c r="H2" s="4"/>
      <c r="I2" s="4"/>
    </row>
    <row r="3" spans="1:9" ht="10.5" customHeight="1">
      <c r="A3" s="4"/>
      <c r="B3" s="22" t="s">
        <v>9</v>
      </c>
      <c r="C3" s="5"/>
      <c r="D3" s="6"/>
      <c r="E3" s="4"/>
      <c r="F3" s="4"/>
      <c r="G3" s="4"/>
      <c r="H3" s="4"/>
      <c r="I3" s="4"/>
    </row>
    <row r="4" spans="1:9" ht="10.5" customHeight="1">
      <c r="A4" s="4"/>
      <c r="B4" s="22" t="s">
        <v>10</v>
      </c>
      <c r="C4" s="5"/>
      <c r="D4" s="6"/>
      <c r="E4" s="4"/>
      <c r="F4" s="4"/>
      <c r="G4" s="4"/>
      <c r="H4" s="4"/>
      <c r="I4" s="4"/>
    </row>
    <row r="5" spans="1:9" ht="10.5" customHeight="1">
      <c r="A5" s="4"/>
      <c r="B5" s="5"/>
      <c r="C5" s="5"/>
      <c r="D5" s="6"/>
      <c r="E5" s="4"/>
      <c r="F5" s="4"/>
      <c r="G5" s="4"/>
      <c r="H5" s="4"/>
      <c r="I5" s="4"/>
    </row>
    <row r="6" spans="1:9" ht="3" customHeight="1">
      <c r="A6" s="15"/>
      <c r="B6" s="16"/>
      <c r="C6" s="16"/>
      <c r="D6" s="15"/>
      <c r="E6" s="4"/>
      <c r="F6" s="4"/>
      <c r="G6" s="4"/>
      <c r="H6" s="4"/>
      <c r="I6" s="4"/>
    </row>
    <row r="7" spans="1:20" ht="13.5" customHeight="1">
      <c r="A7" s="19"/>
      <c r="B7" s="14"/>
      <c r="C7" s="27" t="s">
        <v>64</v>
      </c>
      <c r="D7" s="14" t="str">
        <f>Gen!D7</f>
        <v>00001</v>
      </c>
      <c r="E7" s="27" t="s">
        <v>5</v>
      </c>
      <c r="F7" s="14" t="str">
        <f>Gen!F7</f>
        <v>Paleari Fabio</v>
      </c>
      <c r="G7" s="14"/>
      <c r="H7" s="14"/>
      <c r="I7" s="32"/>
      <c r="J7" s="205" t="s">
        <v>23</v>
      </c>
      <c r="K7" s="204"/>
      <c r="T7" s="3"/>
    </row>
    <row r="8" spans="1:20" ht="3" customHeight="1">
      <c r="A8" s="1" t="s">
        <v>0</v>
      </c>
      <c r="B8" s="1"/>
      <c r="C8" s="1"/>
      <c r="D8" s="1"/>
      <c r="E8" s="1"/>
      <c r="F8" s="1"/>
      <c r="G8" s="1"/>
      <c r="H8" s="1"/>
      <c r="I8" s="1"/>
      <c r="J8" s="1"/>
      <c r="K8" s="1"/>
      <c r="T8" s="3"/>
    </row>
    <row r="9" spans="1:31" ht="24" customHeight="1">
      <c r="A9" s="50" t="s">
        <v>1</v>
      </c>
      <c r="B9" s="51" t="s">
        <v>50</v>
      </c>
      <c r="C9" s="52" t="s">
        <v>65</v>
      </c>
      <c r="D9" s="51" t="s">
        <v>14</v>
      </c>
      <c r="E9" s="51" t="s">
        <v>2</v>
      </c>
      <c r="F9" s="51" t="s">
        <v>3</v>
      </c>
      <c r="G9" s="53" t="s">
        <v>63</v>
      </c>
      <c r="H9" s="53" t="s">
        <v>41</v>
      </c>
      <c r="I9" s="54" t="s">
        <v>51</v>
      </c>
      <c r="J9" s="55" t="s">
        <v>24</v>
      </c>
      <c r="K9" s="56" t="s">
        <v>6</v>
      </c>
      <c r="T9" s="3"/>
      <c r="U9" s="12"/>
      <c r="X9" s="12"/>
      <c r="Z9" s="12"/>
      <c r="AA9" s="30" t="s">
        <v>52</v>
      </c>
      <c r="AB9" s="30" t="s">
        <v>68</v>
      </c>
      <c r="AC9" s="30" t="s">
        <v>4</v>
      </c>
      <c r="AD9" s="24"/>
      <c r="AE9" s="31" t="s">
        <v>24</v>
      </c>
    </row>
    <row r="10" spans="1:32" ht="10.5" customHeight="1">
      <c r="A10" s="101">
        <v>41609</v>
      </c>
      <c r="B10" s="102"/>
      <c r="C10" s="103"/>
      <c r="D10" s="102"/>
      <c r="E10" s="102"/>
      <c r="F10" s="102"/>
      <c r="G10" s="103"/>
      <c r="H10" s="103"/>
      <c r="I10" s="112"/>
      <c r="J10" s="114"/>
      <c r="K10" s="95"/>
      <c r="T10" s="3"/>
      <c r="U10" s="9"/>
      <c r="X10" s="13"/>
      <c r="Z10" s="25"/>
      <c r="AA10" s="25" t="s">
        <v>25</v>
      </c>
      <c r="AB10" s="25" t="s">
        <v>32</v>
      </c>
      <c r="AC10" s="25" t="s">
        <v>42</v>
      </c>
      <c r="AD10" s="26"/>
      <c r="AE10" s="25" t="s">
        <v>7</v>
      </c>
      <c r="AF10" s="10"/>
    </row>
    <row r="11" spans="1:32" ht="10.5" customHeight="1">
      <c r="A11" s="83">
        <v>41610</v>
      </c>
      <c r="B11" s="84" t="s">
        <v>25</v>
      </c>
      <c r="C11" s="85">
        <v>8</v>
      </c>
      <c r="D11" s="84"/>
      <c r="E11" s="84"/>
      <c r="F11" s="84"/>
      <c r="G11" s="85"/>
      <c r="H11" s="85"/>
      <c r="I11" s="86"/>
      <c r="J11" s="115"/>
      <c r="K11" s="97"/>
      <c r="T11" s="3"/>
      <c r="U11" s="9"/>
      <c r="X11" s="13"/>
      <c r="Z11" s="25"/>
      <c r="AA11" s="25" t="s">
        <v>26</v>
      </c>
      <c r="AB11" s="25" t="s">
        <v>34</v>
      </c>
      <c r="AC11" s="25" t="s">
        <v>66</v>
      </c>
      <c r="AD11" s="26"/>
      <c r="AE11" s="25" t="s">
        <v>8</v>
      </c>
      <c r="AF11" s="10"/>
    </row>
    <row r="12" spans="1:32" ht="10.5" customHeight="1">
      <c r="A12" s="83">
        <v>41611</v>
      </c>
      <c r="B12" s="84" t="s">
        <v>25</v>
      </c>
      <c r="C12" s="85">
        <v>8</v>
      </c>
      <c r="D12" s="84"/>
      <c r="E12" s="84"/>
      <c r="F12" s="84"/>
      <c r="G12" s="85"/>
      <c r="H12" s="85"/>
      <c r="I12" s="86"/>
      <c r="J12" s="115"/>
      <c r="K12" s="97"/>
      <c r="T12" s="3"/>
      <c r="U12" s="9"/>
      <c r="X12" s="13"/>
      <c r="Z12" s="25"/>
      <c r="AA12" s="25" t="s">
        <v>48</v>
      </c>
      <c r="AB12" s="25" t="s">
        <v>33</v>
      </c>
      <c r="AC12" s="25" t="s">
        <v>67</v>
      </c>
      <c r="AD12" s="26"/>
      <c r="AE12" s="25" t="s">
        <v>18</v>
      </c>
      <c r="AF12" s="10"/>
    </row>
    <row r="13" spans="1:32" ht="10.5" customHeight="1">
      <c r="A13" s="83">
        <v>41612</v>
      </c>
      <c r="B13" s="84" t="s">
        <v>25</v>
      </c>
      <c r="C13" s="85">
        <v>8</v>
      </c>
      <c r="D13" s="84"/>
      <c r="E13" s="84"/>
      <c r="F13" s="84"/>
      <c r="G13" s="85"/>
      <c r="H13" s="85"/>
      <c r="I13" s="86"/>
      <c r="J13" s="115"/>
      <c r="K13" s="97"/>
      <c r="T13" s="3"/>
      <c r="U13" s="9"/>
      <c r="X13" s="13"/>
      <c r="Z13" s="25"/>
      <c r="AA13" s="25" t="s">
        <v>30</v>
      </c>
      <c r="AB13" s="25" t="s">
        <v>37</v>
      </c>
      <c r="AC13" s="25" t="s">
        <v>82</v>
      </c>
      <c r="AD13" s="26"/>
      <c r="AE13" s="29" t="s">
        <v>19</v>
      </c>
      <c r="AF13" s="10"/>
    </row>
    <row r="14" spans="1:32" ht="10.5" customHeight="1">
      <c r="A14" s="83">
        <v>41613</v>
      </c>
      <c r="B14" s="84" t="s">
        <v>25</v>
      </c>
      <c r="C14" s="85">
        <v>8</v>
      </c>
      <c r="D14" s="84"/>
      <c r="E14" s="84"/>
      <c r="F14" s="84"/>
      <c r="G14" s="85"/>
      <c r="H14" s="85"/>
      <c r="I14" s="86"/>
      <c r="J14" s="115"/>
      <c r="K14" s="97"/>
      <c r="T14" s="3"/>
      <c r="U14" s="9"/>
      <c r="X14" s="13"/>
      <c r="Z14" s="25"/>
      <c r="AA14" s="28">
        <v>476</v>
      </c>
      <c r="AB14" s="28" t="s">
        <v>28</v>
      </c>
      <c r="AC14" s="28" t="s">
        <v>43</v>
      </c>
      <c r="AD14" s="26"/>
      <c r="AE14" s="29" t="s">
        <v>20</v>
      </c>
      <c r="AF14" s="10"/>
    </row>
    <row r="15" spans="1:32" ht="10.5" customHeight="1">
      <c r="A15" s="83">
        <v>41614</v>
      </c>
      <c r="B15" s="84" t="s">
        <v>25</v>
      </c>
      <c r="C15" s="85">
        <v>8</v>
      </c>
      <c r="D15" s="84"/>
      <c r="E15" s="84"/>
      <c r="F15" s="84"/>
      <c r="G15" s="85"/>
      <c r="H15" s="85"/>
      <c r="I15" s="86"/>
      <c r="J15" s="115"/>
      <c r="K15" s="97"/>
      <c r="T15" s="3"/>
      <c r="U15" s="9"/>
      <c r="X15" s="13"/>
      <c r="Z15" s="25"/>
      <c r="AA15" s="28" t="s">
        <v>85</v>
      </c>
      <c r="AB15" s="28" t="s">
        <v>70</v>
      </c>
      <c r="AC15" s="25" t="s">
        <v>102</v>
      </c>
      <c r="AD15" s="26"/>
      <c r="AE15" s="29" t="s">
        <v>0</v>
      </c>
      <c r="AF15" s="10"/>
    </row>
    <row r="16" spans="1:32" ht="10.5" customHeight="1">
      <c r="A16" s="83">
        <v>41615</v>
      </c>
      <c r="B16" s="87"/>
      <c r="C16" s="88"/>
      <c r="D16" s="87"/>
      <c r="E16" s="87"/>
      <c r="F16" s="87"/>
      <c r="G16" s="88"/>
      <c r="H16" s="88"/>
      <c r="I16" s="89" t="s">
        <v>91</v>
      </c>
      <c r="J16" s="115"/>
      <c r="K16" s="97"/>
      <c r="T16" s="3"/>
      <c r="U16" s="9"/>
      <c r="X16" s="13"/>
      <c r="Z16" s="25"/>
      <c r="AA16" s="25" t="s">
        <v>29</v>
      </c>
      <c r="AB16" s="25" t="s">
        <v>69</v>
      </c>
      <c r="AC16" s="25" t="s">
        <v>45</v>
      </c>
      <c r="AD16" s="26"/>
      <c r="AE16" s="29" t="s">
        <v>0</v>
      </c>
      <c r="AF16" s="10"/>
    </row>
    <row r="17" spans="1:32" ht="10.5" customHeight="1">
      <c r="A17" s="83">
        <v>41616</v>
      </c>
      <c r="B17" s="87"/>
      <c r="C17" s="88"/>
      <c r="D17" s="87"/>
      <c r="E17" s="87"/>
      <c r="F17" s="87"/>
      <c r="G17" s="88"/>
      <c r="H17" s="88"/>
      <c r="I17" s="89" t="s">
        <v>92</v>
      </c>
      <c r="J17" s="115"/>
      <c r="K17" s="97"/>
      <c r="T17" s="3"/>
      <c r="U17" s="9"/>
      <c r="X17" s="13"/>
      <c r="Z17" s="25"/>
      <c r="AA17" s="25" t="s">
        <v>27</v>
      </c>
      <c r="AB17" s="25" t="s">
        <v>35</v>
      </c>
      <c r="AC17" s="25" t="s">
        <v>58</v>
      </c>
      <c r="AD17" s="26"/>
      <c r="AE17" s="29" t="s">
        <v>0</v>
      </c>
      <c r="AF17" s="10"/>
    </row>
    <row r="18" spans="1:32" ht="10.5" customHeight="1">
      <c r="A18" s="83">
        <v>41617</v>
      </c>
      <c r="B18" s="84" t="s">
        <v>25</v>
      </c>
      <c r="C18" s="85">
        <v>8</v>
      </c>
      <c r="D18" s="84"/>
      <c r="E18" s="84"/>
      <c r="F18" s="84"/>
      <c r="G18" s="85"/>
      <c r="H18" s="85"/>
      <c r="I18" s="86"/>
      <c r="J18" s="115"/>
      <c r="K18" s="97"/>
      <c r="T18" s="3"/>
      <c r="U18" s="9"/>
      <c r="X18" s="13"/>
      <c r="Z18" s="25"/>
      <c r="AA18" s="25" t="s">
        <v>99</v>
      </c>
      <c r="AB18" s="25" t="s">
        <v>100</v>
      </c>
      <c r="AC18" s="25" t="s">
        <v>101</v>
      </c>
      <c r="AD18" s="26"/>
      <c r="AE18" s="29" t="s">
        <v>0</v>
      </c>
      <c r="AF18" s="10"/>
    </row>
    <row r="19" spans="1:32" ht="10.5" customHeight="1">
      <c r="A19" s="83">
        <v>41618</v>
      </c>
      <c r="B19" s="84" t="s">
        <v>25</v>
      </c>
      <c r="C19" s="85">
        <v>8</v>
      </c>
      <c r="D19" s="84"/>
      <c r="E19" s="84"/>
      <c r="F19" s="84"/>
      <c r="G19" s="85"/>
      <c r="H19" s="85"/>
      <c r="I19" s="86"/>
      <c r="J19" s="115"/>
      <c r="K19" s="97"/>
      <c r="T19" s="3"/>
      <c r="U19" s="9"/>
      <c r="X19" s="13"/>
      <c r="Z19" s="25"/>
      <c r="AA19" s="25" t="s">
        <v>76</v>
      </c>
      <c r="AB19" s="25" t="s">
        <v>38</v>
      </c>
      <c r="AC19" s="25" t="s">
        <v>103</v>
      </c>
      <c r="AD19" s="26"/>
      <c r="AE19" s="29" t="s">
        <v>0</v>
      </c>
      <c r="AF19" s="10"/>
    </row>
    <row r="20" spans="1:32" ht="10.5" customHeight="1">
      <c r="A20" s="83">
        <v>41619</v>
      </c>
      <c r="B20" s="84" t="s">
        <v>25</v>
      </c>
      <c r="C20" s="85">
        <v>8</v>
      </c>
      <c r="D20" s="84"/>
      <c r="E20" s="84"/>
      <c r="F20" s="84"/>
      <c r="G20" s="85"/>
      <c r="H20" s="85"/>
      <c r="I20" s="86"/>
      <c r="J20" s="115"/>
      <c r="K20" s="97"/>
      <c r="T20" s="3"/>
      <c r="U20" s="9"/>
      <c r="X20" s="13"/>
      <c r="Z20" s="25"/>
      <c r="AA20" s="25" t="s">
        <v>77</v>
      </c>
      <c r="AB20" s="25" t="s">
        <v>36</v>
      </c>
      <c r="AC20" s="25" t="s">
        <v>78</v>
      </c>
      <c r="AD20" s="26"/>
      <c r="AE20" s="29" t="s">
        <v>0</v>
      </c>
      <c r="AF20" s="10"/>
    </row>
    <row r="21" spans="1:32" ht="10.5" customHeight="1">
      <c r="A21" s="83">
        <v>41620</v>
      </c>
      <c r="B21" s="84" t="s">
        <v>25</v>
      </c>
      <c r="C21" s="85">
        <v>8</v>
      </c>
      <c r="D21" s="84"/>
      <c r="E21" s="84"/>
      <c r="F21" s="84"/>
      <c r="G21" s="85"/>
      <c r="H21" s="85"/>
      <c r="I21" s="86"/>
      <c r="J21" s="115"/>
      <c r="K21" s="97"/>
      <c r="T21" s="3"/>
      <c r="U21" s="9"/>
      <c r="X21" s="13"/>
      <c r="Z21" s="25"/>
      <c r="AA21" s="25" t="s">
        <v>86</v>
      </c>
      <c r="AB21" s="25" t="s">
        <v>71</v>
      </c>
      <c r="AC21" s="25" t="s">
        <v>44</v>
      </c>
      <c r="AD21" s="26"/>
      <c r="AE21" s="29" t="s">
        <v>0</v>
      </c>
      <c r="AF21" s="10"/>
    </row>
    <row r="22" spans="1:32" ht="10.5" customHeight="1">
      <c r="A22" s="83">
        <v>41621</v>
      </c>
      <c r="B22" s="84" t="s">
        <v>25</v>
      </c>
      <c r="C22" s="85">
        <v>8</v>
      </c>
      <c r="D22" s="84"/>
      <c r="E22" s="84"/>
      <c r="F22" s="84"/>
      <c r="G22" s="85"/>
      <c r="H22" s="85"/>
      <c r="I22" s="86"/>
      <c r="J22" s="115"/>
      <c r="K22" s="97"/>
      <c r="T22" s="3"/>
      <c r="U22" s="9"/>
      <c r="X22" s="13"/>
      <c r="Z22" s="26"/>
      <c r="AA22" s="25" t="s">
        <v>87</v>
      </c>
      <c r="AB22" s="25" t="s">
        <v>72</v>
      </c>
      <c r="AC22" s="25" t="s">
        <v>46</v>
      </c>
      <c r="AD22" s="26"/>
      <c r="AE22" s="29" t="s">
        <v>0</v>
      </c>
      <c r="AF22" s="10"/>
    </row>
    <row r="23" spans="1:32" ht="10.5" customHeight="1">
      <c r="A23" s="83">
        <v>41622</v>
      </c>
      <c r="B23" s="84"/>
      <c r="C23" s="85"/>
      <c r="D23" s="84"/>
      <c r="E23" s="84"/>
      <c r="F23" s="84"/>
      <c r="G23" s="85"/>
      <c r="H23" s="85"/>
      <c r="I23" s="86"/>
      <c r="J23" s="115"/>
      <c r="K23" s="97"/>
      <c r="T23" s="3"/>
      <c r="U23" s="9"/>
      <c r="X23" s="13"/>
      <c r="Z23" s="26"/>
      <c r="AA23" s="25" t="s">
        <v>87</v>
      </c>
      <c r="AB23" s="25" t="s">
        <v>88</v>
      </c>
      <c r="AC23" s="25" t="s">
        <v>89</v>
      </c>
      <c r="AD23" s="26"/>
      <c r="AE23" s="29" t="s">
        <v>0</v>
      </c>
      <c r="AF23" s="10"/>
    </row>
    <row r="24" spans="1:32" ht="10.5" customHeight="1">
      <c r="A24" s="83">
        <v>41623</v>
      </c>
      <c r="B24" s="84"/>
      <c r="C24" s="85"/>
      <c r="D24" s="84"/>
      <c r="E24" s="84"/>
      <c r="F24" s="84"/>
      <c r="G24" s="85"/>
      <c r="H24" s="85"/>
      <c r="I24" s="86"/>
      <c r="J24" s="115"/>
      <c r="K24" s="97"/>
      <c r="T24" s="3"/>
      <c r="U24" s="9"/>
      <c r="X24" s="13"/>
      <c r="Z24" s="25"/>
      <c r="AA24" s="25" t="s">
        <v>79</v>
      </c>
      <c r="AB24" s="25" t="s">
        <v>80</v>
      </c>
      <c r="AC24" s="25" t="s">
        <v>84</v>
      </c>
      <c r="AD24" s="26"/>
      <c r="AE24" s="29" t="s">
        <v>0</v>
      </c>
      <c r="AF24" s="10"/>
    </row>
    <row r="25" spans="1:32" ht="10.5" customHeight="1">
      <c r="A25" s="83">
        <v>41624</v>
      </c>
      <c r="B25" s="84" t="s">
        <v>25</v>
      </c>
      <c r="C25" s="85">
        <v>8</v>
      </c>
      <c r="D25" s="84"/>
      <c r="E25" s="84"/>
      <c r="F25" s="84"/>
      <c r="G25" s="85"/>
      <c r="H25" s="85"/>
      <c r="I25" s="86"/>
      <c r="J25" s="115"/>
      <c r="K25" s="97"/>
      <c r="T25" s="3"/>
      <c r="U25" s="9"/>
      <c r="X25" s="13"/>
      <c r="Z25" s="25"/>
      <c r="AA25" s="25" t="s">
        <v>106</v>
      </c>
      <c r="AB25" s="25"/>
      <c r="AC25" s="25" t="s">
        <v>49</v>
      </c>
      <c r="AD25" s="26"/>
      <c r="AE25" s="29" t="s">
        <v>0</v>
      </c>
      <c r="AF25" s="10"/>
    </row>
    <row r="26" spans="1:32" ht="10.5" customHeight="1">
      <c r="A26" s="83">
        <v>41625</v>
      </c>
      <c r="B26" s="84" t="s">
        <v>25</v>
      </c>
      <c r="C26" s="85">
        <v>8</v>
      </c>
      <c r="D26" s="84"/>
      <c r="E26" s="84"/>
      <c r="F26" s="84"/>
      <c r="G26" s="85"/>
      <c r="H26" s="85"/>
      <c r="I26" s="86"/>
      <c r="J26" s="115"/>
      <c r="K26" s="97"/>
      <c r="T26" s="3"/>
      <c r="U26" s="9"/>
      <c r="X26" s="13"/>
      <c r="Z26" s="26"/>
      <c r="AA26" s="25" t="s">
        <v>31</v>
      </c>
      <c r="AB26" s="25"/>
      <c r="AC26" s="25" t="s">
        <v>47</v>
      </c>
      <c r="AD26" s="26"/>
      <c r="AE26" s="29" t="s">
        <v>0</v>
      </c>
      <c r="AF26" s="10"/>
    </row>
    <row r="27" spans="1:32" ht="10.5" customHeight="1">
      <c r="A27" s="83">
        <v>41626</v>
      </c>
      <c r="B27" s="84" t="s">
        <v>25</v>
      </c>
      <c r="C27" s="85">
        <v>8</v>
      </c>
      <c r="D27" s="84"/>
      <c r="E27" s="84"/>
      <c r="F27" s="84"/>
      <c r="G27" s="85"/>
      <c r="H27" s="85"/>
      <c r="I27" s="86"/>
      <c r="J27" s="115"/>
      <c r="K27" s="97"/>
      <c r="T27" s="3"/>
      <c r="U27" s="9"/>
      <c r="X27" s="13"/>
      <c r="Z27" s="26"/>
      <c r="AA27" s="25">
        <v>688</v>
      </c>
      <c r="AB27" s="25"/>
      <c r="AC27" s="25" t="s">
        <v>73</v>
      </c>
      <c r="AD27" s="26"/>
      <c r="AE27" s="29" t="s">
        <v>0</v>
      </c>
      <c r="AF27" s="10"/>
    </row>
    <row r="28" spans="1:32" ht="10.5" customHeight="1">
      <c r="A28" s="83">
        <v>41627</v>
      </c>
      <c r="B28" s="84" t="s">
        <v>25</v>
      </c>
      <c r="C28" s="85">
        <v>8</v>
      </c>
      <c r="D28" s="84"/>
      <c r="E28" s="84"/>
      <c r="F28" s="84"/>
      <c r="G28" s="85"/>
      <c r="H28" s="85"/>
      <c r="I28" s="86"/>
      <c r="J28" s="115"/>
      <c r="K28" s="97"/>
      <c r="T28" s="3"/>
      <c r="U28" s="9"/>
      <c r="X28" s="13"/>
      <c r="Z28" s="26"/>
      <c r="AA28" s="25" t="s">
        <v>74</v>
      </c>
      <c r="AB28" s="25"/>
      <c r="AC28" s="25" t="s">
        <v>75</v>
      </c>
      <c r="AD28" s="26"/>
      <c r="AE28" s="29" t="s">
        <v>0</v>
      </c>
      <c r="AF28" s="10"/>
    </row>
    <row r="29" spans="1:32" ht="10.5" customHeight="1">
      <c r="A29" s="83">
        <v>41628</v>
      </c>
      <c r="B29" s="84" t="s">
        <v>25</v>
      </c>
      <c r="C29" s="85">
        <v>8</v>
      </c>
      <c r="D29" s="84"/>
      <c r="E29" s="84"/>
      <c r="F29" s="84"/>
      <c r="G29" s="85"/>
      <c r="H29" s="85"/>
      <c r="I29" s="86"/>
      <c r="J29" s="115"/>
      <c r="K29" s="97"/>
      <c r="T29" s="3"/>
      <c r="U29" s="9"/>
      <c r="X29" s="13"/>
      <c r="Z29" s="26"/>
      <c r="AA29" s="29"/>
      <c r="AB29" s="25"/>
      <c r="AC29" s="25"/>
      <c r="AD29" s="26"/>
      <c r="AE29" s="29" t="s">
        <v>0</v>
      </c>
      <c r="AF29" s="10"/>
    </row>
    <row r="30" spans="1:32" ht="10.5" customHeight="1">
      <c r="A30" s="83">
        <v>41629</v>
      </c>
      <c r="B30" s="84"/>
      <c r="C30" s="85"/>
      <c r="D30" s="84"/>
      <c r="E30" s="84"/>
      <c r="F30" s="84"/>
      <c r="G30" s="85"/>
      <c r="H30" s="85"/>
      <c r="I30" s="86"/>
      <c r="J30" s="115"/>
      <c r="K30" s="97"/>
      <c r="T30" s="3"/>
      <c r="U30" s="9"/>
      <c r="X30" s="13"/>
      <c r="Z30" s="26"/>
      <c r="AA30" s="29" t="s">
        <v>0</v>
      </c>
      <c r="AB30" s="25"/>
      <c r="AC30" s="25"/>
      <c r="AD30" s="26"/>
      <c r="AE30" s="29" t="s">
        <v>0</v>
      </c>
      <c r="AF30" s="10"/>
    </row>
    <row r="31" spans="1:32" ht="10.5" customHeight="1">
      <c r="A31" s="83">
        <v>41630</v>
      </c>
      <c r="B31" s="84"/>
      <c r="C31" s="85"/>
      <c r="D31" s="84"/>
      <c r="E31" s="84"/>
      <c r="F31" s="84"/>
      <c r="G31" s="85"/>
      <c r="H31" s="85"/>
      <c r="I31" s="86"/>
      <c r="J31" s="115"/>
      <c r="K31" s="97"/>
      <c r="T31" s="3"/>
      <c r="U31" s="9"/>
      <c r="X31" s="13"/>
      <c r="Z31" s="26"/>
      <c r="AA31" s="29" t="s">
        <v>0</v>
      </c>
      <c r="AB31" s="25"/>
      <c r="AC31" s="25"/>
      <c r="AD31" s="26"/>
      <c r="AE31" s="29" t="s">
        <v>0</v>
      </c>
      <c r="AF31" s="10"/>
    </row>
    <row r="32" spans="1:32" ht="10.5" customHeight="1">
      <c r="A32" s="83">
        <v>41631</v>
      </c>
      <c r="B32" s="84" t="s">
        <v>25</v>
      </c>
      <c r="C32" s="85">
        <v>8</v>
      </c>
      <c r="D32" s="84"/>
      <c r="E32" s="84"/>
      <c r="F32" s="84"/>
      <c r="G32" s="85"/>
      <c r="H32" s="85"/>
      <c r="I32" s="86"/>
      <c r="J32" s="115"/>
      <c r="K32" s="97"/>
      <c r="T32" s="3"/>
      <c r="U32" s="9"/>
      <c r="X32" s="13"/>
      <c r="Z32" s="26"/>
      <c r="AA32" s="29" t="s">
        <v>0</v>
      </c>
      <c r="AB32" s="25"/>
      <c r="AC32" s="25"/>
      <c r="AD32" s="26"/>
      <c r="AE32" s="29" t="s">
        <v>0</v>
      </c>
      <c r="AF32" s="10"/>
    </row>
    <row r="33" spans="1:32" ht="10.5" customHeight="1">
      <c r="A33" s="83">
        <v>41632</v>
      </c>
      <c r="B33" s="84" t="s">
        <v>25</v>
      </c>
      <c r="C33" s="85">
        <v>8</v>
      </c>
      <c r="D33" s="84"/>
      <c r="E33" s="84"/>
      <c r="F33" s="84"/>
      <c r="G33" s="85"/>
      <c r="H33" s="85"/>
      <c r="I33" s="86"/>
      <c r="J33" s="115"/>
      <c r="K33" s="97"/>
      <c r="T33" s="3"/>
      <c r="U33" s="9"/>
      <c r="X33" s="13"/>
      <c r="Z33" s="26"/>
      <c r="AA33" s="29" t="s">
        <v>0</v>
      </c>
      <c r="AB33" s="25"/>
      <c r="AC33" s="25"/>
      <c r="AD33" s="26"/>
      <c r="AE33" s="29" t="s">
        <v>0</v>
      </c>
      <c r="AF33" s="10"/>
    </row>
    <row r="34" spans="1:32" ht="10.5" customHeight="1">
      <c r="A34" s="127">
        <v>41633</v>
      </c>
      <c r="B34" s="87" t="s">
        <v>99</v>
      </c>
      <c r="C34" s="88">
        <v>8</v>
      </c>
      <c r="D34" s="87"/>
      <c r="E34" s="87"/>
      <c r="F34" s="87"/>
      <c r="G34" s="88"/>
      <c r="H34" s="88"/>
      <c r="I34" s="89" t="s">
        <v>119</v>
      </c>
      <c r="J34" s="115"/>
      <c r="K34" s="97"/>
      <c r="T34" s="3"/>
      <c r="U34" s="9"/>
      <c r="X34" s="13"/>
      <c r="Z34" s="26"/>
      <c r="AA34" s="29"/>
      <c r="AB34" s="25"/>
      <c r="AC34" s="25"/>
      <c r="AD34" s="26"/>
      <c r="AE34" s="29"/>
      <c r="AF34" s="10"/>
    </row>
    <row r="35" spans="1:32" ht="10.5" customHeight="1">
      <c r="A35" s="127">
        <v>41634</v>
      </c>
      <c r="B35" s="87" t="s">
        <v>99</v>
      </c>
      <c r="C35" s="88">
        <v>8</v>
      </c>
      <c r="D35" s="84"/>
      <c r="E35" s="84"/>
      <c r="F35" s="84"/>
      <c r="G35" s="85"/>
      <c r="H35" s="85"/>
      <c r="I35" s="89" t="s">
        <v>90</v>
      </c>
      <c r="J35" s="115"/>
      <c r="K35" s="97"/>
      <c r="T35" s="3"/>
      <c r="U35" s="9"/>
      <c r="X35" s="13"/>
      <c r="Z35" s="26"/>
      <c r="AA35" s="29"/>
      <c r="AB35" s="25"/>
      <c r="AC35" s="25"/>
      <c r="AD35" s="26"/>
      <c r="AE35" s="29"/>
      <c r="AF35" s="10"/>
    </row>
    <row r="36" spans="1:32" ht="10.5" customHeight="1">
      <c r="A36" s="83">
        <v>41635</v>
      </c>
      <c r="B36" s="84" t="s">
        <v>25</v>
      </c>
      <c r="C36" s="85">
        <v>8</v>
      </c>
      <c r="D36" s="84"/>
      <c r="E36" s="84"/>
      <c r="F36" s="84"/>
      <c r="G36" s="85"/>
      <c r="H36" s="85"/>
      <c r="I36" s="86"/>
      <c r="J36" s="115"/>
      <c r="K36" s="97"/>
      <c r="T36" s="3"/>
      <c r="U36" s="9"/>
      <c r="X36" s="13"/>
      <c r="Z36" s="26"/>
      <c r="AA36" s="29"/>
      <c r="AB36" s="25"/>
      <c r="AC36" s="25"/>
      <c r="AD36" s="26"/>
      <c r="AE36" s="29"/>
      <c r="AF36" s="10"/>
    </row>
    <row r="37" spans="1:32" ht="10.5" customHeight="1">
      <c r="A37" s="83">
        <v>41636</v>
      </c>
      <c r="B37" s="84"/>
      <c r="C37" s="85"/>
      <c r="D37" s="84"/>
      <c r="E37" s="84"/>
      <c r="F37" s="84"/>
      <c r="G37" s="85"/>
      <c r="H37" s="85"/>
      <c r="I37" s="86"/>
      <c r="J37" s="115"/>
      <c r="K37" s="97"/>
      <c r="T37" s="3"/>
      <c r="U37" s="9"/>
      <c r="X37" s="13"/>
      <c r="Z37" s="26"/>
      <c r="AA37" s="29"/>
      <c r="AB37" s="25"/>
      <c r="AC37" s="25"/>
      <c r="AD37" s="26"/>
      <c r="AE37" s="29"/>
      <c r="AF37" s="10"/>
    </row>
    <row r="38" spans="1:32" ht="10.5" customHeight="1">
      <c r="A38" s="83">
        <v>41637</v>
      </c>
      <c r="B38" s="84"/>
      <c r="C38" s="85"/>
      <c r="D38" s="84"/>
      <c r="E38" s="84"/>
      <c r="F38" s="84"/>
      <c r="G38" s="85"/>
      <c r="H38" s="85"/>
      <c r="I38" s="86"/>
      <c r="J38" s="115"/>
      <c r="K38" s="97"/>
      <c r="T38" s="3"/>
      <c r="U38" s="9"/>
      <c r="X38" s="13"/>
      <c r="Z38" s="26"/>
      <c r="AA38" s="29"/>
      <c r="AB38" s="25"/>
      <c r="AC38" s="25"/>
      <c r="AD38" s="26"/>
      <c r="AE38" s="29"/>
      <c r="AF38" s="10"/>
    </row>
    <row r="39" spans="1:32" ht="10.5" customHeight="1">
      <c r="A39" s="83">
        <v>41638</v>
      </c>
      <c r="B39" s="84" t="s">
        <v>25</v>
      </c>
      <c r="C39" s="85">
        <v>8</v>
      </c>
      <c r="D39" s="84"/>
      <c r="E39" s="84"/>
      <c r="F39" s="84"/>
      <c r="G39" s="85"/>
      <c r="H39" s="85"/>
      <c r="I39" s="86"/>
      <c r="J39" s="115"/>
      <c r="K39" s="97"/>
      <c r="T39" s="3"/>
      <c r="U39" s="9"/>
      <c r="X39" s="13"/>
      <c r="Z39" s="26"/>
      <c r="AA39" s="29" t="s">
        <v>0</v>
      </c>
      <c r="AB39" s="25"/>
      <c r="AC39" s="25"/>
      <c r="AD39" s="26"/>
      <c r="AE39" s="29" t="s">
        <v>0</v>
      </c>
      <c r="AF39" s="10"/>
    </row>
    <row r="40" spans="1:32" ht="10.5" customHeight="1">
      <c r="A40" s="90">
        <v>41639</v>
      </c>
      <c r="B40" s="91" t="s">
        <v>25</v>
      </c>
      <c r="C40" s="92">
        <v>8</v>
      </c>
      <c r="D40" s="91"/>
      <c r="E40" s="91"/>
      <c r="F40" s="91"/>
      <c r="G40" s="92"/>
      <c r="H40" s="92"/>
      <c r="I40" s="93"/>
      <c r="J40" s="116"/>
      <c r="K40" s="98"/>
      <c r="U40" s="9"/>
      <c r="X40" s="13"/>
      <c r="Z40" s="26"/>
      <c r="AA40" s="29" t="s">
        <v>0</v>
      </c>
      <c r="AB40" s="25"/>
      <c r="AC40" s="25"/>
      <c r="AD40" s="26"/>
      <c r="AE40" s="29" t="s">
        <v>0</v>
      </c>
      <c r="AF40" s="10"/>
    </row>
    <row r="41" spans="1:32" ht="10.5" customHeight="1">
      <c r="A41" s="117" t="s">
        <v>113</v>
      </c>
      <c r="B41" s="118"/>
      <c r="C41" s="119"/>
      <c r="D41" s="71">
        <f>(SUMIF(B10:B40,"&lt;&gt;476",C10:C40)+SUM(H10:H40))/8</f>
        <v>22</v>
      </c>
      <c r="E41" s="71">
        <f>(SUMIF(D10:D40,"&lt;&gt;",C10:C40)+SUM(H10:H40))/8</f>
        <v>0</v>
      </c>
      <c r="F41" s="72">
        <f>IF(D41=0,0,E41/D41)</f>
        <v>0</v>
      </c>
      <c r="G41" s="73"/>
      <c r="H41" s="73"/>
      <c r="I41" s="74"/>
      <c r="J41" s="17"/>
      <c r="K41" s="23"/>
      <c r="AE41" s="11"/>
      <c r="AF41" s="10"/>
    </row>
    <row r="42" spans="1:31" ht="10.5" customHeight="1">
      <c r="A42" s="120" t="s">
        <v>114</v>
      </c>
      <c r="B42" s="121"/>
      <c r="C42" s="122"/>
      <c r="D42" s="75">
        <f>(Nov!D42+D41)</f>
        <v>261</v>
      </c>
      <c r="E42" s="75">
        <f>(Nov!E42+E41)</f>
        <v>0</v>
      </c>
      <c r="F42" s="76">
        <f>E42/220</f>
        <v>0</v>
      </c>
      <c r="G42" s="77"/>
      <c r="H42" s="77"/>
      <c r="I42" s="78"/>
      <c r="J42" s="36" t="s">
        <v>21</v>
      </c>
      <c r="K42" s="37">
        <f>SUMIF(D10:D40,"&lt;&gt;",K10:K40)</f>
        <v>0</v>
      </c>
      <c r="AE42" s="4"/>
    </row>
    <row r="43" spans="1:20" ht="3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T43" s="3"/>
    </row>
    <row r="44" spans="1:11" s="2" customFormat="1" ht="10.5" customHeight="1">
      <c r="A44" s="63"/>
      <c r="B44" s="199" t="s">
        <v>39</v>
      </c>
      <c r="C44" s="195"/>
      <c r="D44" s="195"/>
      <c r="E44" s="200"/>
      <c r="F44" s="194" t="s">
        <v>40</v>
      </c>
      <c r="G44" s="195"/>
      <c r="H44" s="195"/>
      <c r="I44" s="196"/>
      <c r="J44" s="177" t="s">
        <v>115</v>
      </c>
      <c r="K44" s="178"/>
    </row>
    <row r="45" spans="1:11" s="2" customFormat="1" ht="10.5" customHeight="1">
      <c r="A45" s="64" t="s">
        <v>11</v>
      </c>
      <c r="B45" s="201" t="str">
        <f>F7</f>
        <v>Paleari Fabio</v>
      </c>
      <c r="C45" s="193"/>
      <c r="D45" s="193"/>
      <c r="E45" s="202"/>
      <c r="F45" s="192" t="s">
        <v>22</v>
      </c>
      <c r="G45" s="193"/>
      <c r="H45" s="193"/>
      <c r="I45" s="193"/>
      <c r="J45" s="179"/>
      <c r="K45" s="180"/>
    </row>
    <row r="46" spans="1:11" s="2" customFormat="1" ht="10.5" customHeight="1">
      <c r="A46" s="64" t="s">
        <v>12</v>
      </c>
      <c r="B46" s="174"/>
      <c r="C46" s="175"/>
      <c r="D46" s="175"/>
      <c r="E46" s="176"/>
      <c r="F46" s="197"/>
      <c r="G46" s="175"/>
      <c r="H46" s="175"/>
      <c r="I46" s="175"/>
      <c r="J46" s="179"/>
      <c r="K46" s="180"/>
    </row>
    <row r="47" spans="1:11" ht="10.5" customHeight="1">
      <c r="A47" s="65" t="s">
        <v>13</v>
      </c>
      <c r="B47" s="183">
        <f>DATE(YEAR(A11),MONTH(A11)+1,1)-1</f>
        <v>41639</v>
      </c>
      <c r="C47" s="184"/>
      <c r="D47" s="184"/>
      <c r="E47" s="185"/>
      <c r="F47" s="190">
        <f>DATE(YEAR(A11),MONTH(A11)+1,1)-1</f>
        <v>41639</v>
      </c>
      <c r="G47" s="191"/>
      <c r="H47" s="191"/>
      <c r="I47" s="191"/>
      <c r="J47" s="181"/>
      <c r="K47" s="182"/>
    </row>
    <row r="48" spans="1:11" ht="10.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ht="10.5" customHeight="1">
      <c r="A49" s="198" t="s">
        <v>17</v>
      </c>
      <c r="B49" s="189"/>
      <c r="C49" s="189"/>
      <c r="D49" s="189"/>
      <c r="E49" s="189"/>
      <c r="F49" s="189"/>
      <c r="G49" s="189"/>
      <c r="H49" s="189"/>
      <c r="I49" s="189"/>
      <c r="J49" s="189"/>
      <c r="K49" s="189"/>
    </row>
    <row r="50" spans="1:11" ht="10.5" customHeight="1">
      <c r="A50" s="188" t="s">
        <v>97</v>
      </c>
      <c r="B50" s="189"/>
      <c r="C50" s="189"/>
      <c r="D50" s="189"/>
      <c r="E50" s="189"/>
      <c r="F50" s="189"/>
      <c r="G50" s="189"/>
      <c r="H50" s="189"/>
      <c r="I50" s="189"/>
      <c r="J50" s="189"/>
      <c r="K50" s="189"/>
    </row>
    <row r="51" ht="10.5" customHeight="1"/>
    <row r="52" ht="10.5" customHeight="1"/>
    <row r="53" ht="10.5" customHeight="1"/>
    <row r="54" ht="10.5" customHeight="1"/>
    <row r="55" ht="10.5" customHeight="1"/>
  </sheetData>
  <sheetProtection password="DE57" sheet="1" objects="1" scenarios="1" formatCells="0" selectLockedCells="1" autoFilter="0"/>
  <autoFilter ref="A9:K31"/>
  <mergeCells count="12">
    <mergeCell ref="J7:K7"/>
    <mergeCell ref="A50:K50"/>
    <mergeCell ref="F46:I46"/>
    <mergeCell ref="F44:I44"/>
    <mergeCell ref="F45:I45"/>
    <mergeCell ref="A49:K49"/>
    <mergeCell ref="B44:E44"/>
    <mergeCell ref="J44:K47"/>
    <mergeCell ref="B47:E47"/>
    <mergeCell ref="F47:I47"/>
    <mergeCell ref="B45:E45"/>
    <mergeCell ref="B46:E46"/>
  </mergeCells>
  <conditionalFormatting sqref="H10:H40">
    <cfRule type="cellIs" priority="1" dxfId="0" operator="greaterThan" stopIfTrue="1">
      <formula>0</formula>
    </cfRule>
  </conditionalFormatting>
  <conditionalFormatting sqref="A10:A40">
    <cfRule type="expression" priority="2" dxfId="0" stopIfTrue="1">
      <formula>IF(OR(WEEKDAY(A10)=7,WEEKDAY(A10)=1),TRUE(),FALSE())</formula>
    </cfRule>
  </conditionalFormatting>
  <dataValidations count="4">
    <dataValidation type="list" allowBlank="1" showInputMessage="1" showErrorMessage="1" promptTitle="  Expense Type" prompt="Tipologia di spesa" sqref="J10:J40">
      <formula1>$AE$10:$AE$14</formula1>
    </dataValidation>
    <dataValidation type="whole" allowBlank="1" showInputMessage="1" showErrorMessage="1" sqref="H10:H40 C10:C40">
      <formula1>0</formula1>
      <formula2>8</formula2>
    </dataValidation>
    <dataValidation type="list" allowBlank="1" showInputMessage="1" showErrorMessage="1" promptTitle="Codice Lavoro:" prompt="G06 Ore lavorate&#10;652 Ferie godute&#10;374 ROL godute&#10;L45 Magg.30% lavoro nott.&#10;476 Riposo compensativo&#10;608 Magg.10% lavoro Dom.&#10;232 Donaz.ne sangue&#10;807 Malattia" sqref="B11:B40">
      <formula1>$AA$10:$AA$28</formula1>
    </dataValidation>
    <dataValidation type="list" allowBlank="1" showInputMessage="1" showErrorMessage="1" promptTitle="Codice Lavoro:" sqref="B10">
      <formula1>$AA$10:$AA$28</formula1>
    </dataValidation>
  </dataValidations>
  <printOptions/>
  <pageMargins left="0.5905511811023623" right="0.5905511811023623" top="0.3937007874015748" bottom="0.3937007874015748" header="0.1968503937007874" footer="0.1968503937007874"/>
  <pageSetup horizontalDpi="600" verticalDpi="600" orientation="landscape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43"/>
  <dimension ref="A1:AF50"/>
  <sheetViews>
    <sheetView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0" sqref="A10"/>
    </sheetView>
  </sheetViews>
  <sheetFormatPr defaultColWidth="9.140625" defaultRowHeight="12.75"/>
  <cols>
    <col min="1" max="1" width="10.7109375" style="0" customWidth="1"/>
    <col min="2" max="3" width="6.7109375" style="0" customWidth="1"/>
    <col min="4" max="6" width="12.7109375" style="0" customWidth="1"/>
    <col min="7" max="8" width="6.7109375" style="0" customWidth="1"/>
    <col min="9" max="10" width="22.7109375" style="0" customWidth="1"/>
    <col min="11" max="11" width="10.7109375" style="0" customWidth="1"/>
    <col min="12" max="12" width="8.8515625" style="0" customWidth="1"/>
    <col min="27" max="31" width="8.8515625" style="0" hidden="1" customWidth="1"/>
  </cols>
  <sheetData>
    <row r="1" spans="1:9" ht="10.5" customHeight="1">
      <c r="A1" s="4"/>
      <c r="B1" s="4"/>
      <c r="C1" s="4"/>
      <c r="D1" s="4"/>
      <c r="E1" s="4"/>
      <c r="F1" s="4"/>
      <c r="G1" s="4"/>
      <c r="H1" s="4"/>
      <c r="I1" s="4"/>
    </row>
    <row r="2" spans="1:9" ht="10.5" customHeight="1">
      <c r="A2" s="4"/>
      <c r="B2" s="21" t="s">
        <v>15</v>
      </c>
      <c r="C2" s="7"/>
      <c r="D2" s="6"/>
      <c r="E2" s="4"/>
      <c r="F2" s="4"/>
      <c r="G2" s="4"/>
      <c r="H2" s="4"/>
      <c r="I2" s="4"/>
    </row>
    <row r="3" spans="1:9" ht="10.5" customHeight="1">
      <c r="A3" s="4"/>
      <c r="B3" s="22" t="s">
        <v>9</v>
      </c>
      <c r="C3" s="5"/>
      <c r="D3" s="6"/>
      <c r="E3" s="4"/>
      <c r="F3" s="4"/>
      <c r="G3" s="4"/>
      <c r="H3" s="4"/>
      <c r="I3" s="4"/>
    </row>
    <row r="4" spans="1:9" ht="10.5" customHeight="1">
      <c r="A4" s="4"/>
      <c r="B4" s="22" t="s">
        <v>10</v>
      </c>
      <c r="C4" s="5"/>
      <c r="D4" s="6"/>
      <c r="E4" s="4"/>
      <c r="F4" s="4"/>
      <c r="G4" s="4"/>
      <c r="H4" s="4"/>
      <c r="I4" s="4"/>
    </row>
    <row r="5" spans="1:9" ht="10.5" customHeight="1">
      <c r="A5" s="4"/>
      <c r="B5" s="5"/>
      <c r="C5" s="5"/>
      <c r="D5" s="6"/>
      <c r="E5" s="4"/>
      <c r="F5" s="4"/>
      <c r="G5" s="4"/>
      <c r="H5" s="4"/>
      <c r="I5" s="4"/>
    </row>
    <row r="6" spans="1:9" ht="3" customHeight="1">
      <c r="A6" s="15"/>
      <c r="B6" s="16"/>
      <c r="C6" s="16"/>
      <c r="D6" s="15"/>
      <c r="E6" s="4"/>
      <c r="F6" s="4"/>
      <c r="G6" s="4"/>
      <c r="H6" s="4"/>
      <c r="I6" s="4"/>
    </row>
    <row r="7" spans="1:20" ht="13.5" customHeight="1">
      <c r="A7" s="19"/>
      <c r="B7" s="14"/>
      <c r="C7" s="27" t="s">
        <v>64</v>
      </c>
      <c r="D7" s="14" t="str">
        <f>Gen!D7</f>
        <v>00001</v>
      </c>
      <c r="E7" s="27" t="s">
        <v>5</v>
      </c>
      <c r="F7" s="14" t="str">
        <f>Gen!F7</f>
        <v>Paleari Fabio</v>
      </c>
      <c r="G7" s="14"/>
      <c r="H7" s="14"/>
      <c r="I7" s="32"/>
      <c r="J7" s="205" t="s">
        <v>23</v>
      </c>
      <c r="K7" s="204"/>
      <c r="T7" s="3"/>
    </row>
    <row r="8" spans="1:20" ht="3" customHeight="1">
      <c r="A8" s="1" t="s">
        <v>0</v>
      </c>
      <c r="B8" s="1"/>
      <c r="C8" s="1"/>
      <c r="D8" s="1"/>
      <c r="E8" s="1"/>
      <c r="F8" s="1"/>
      <c r="G8" s="1"/>
      <c r="H8" s="1"/>
      <c r="I8" s="1"/>
      <c r="J8" s="1"/>
      <c r="K8" s="1"/>
      <c r="T8" s="3"/>
    </row>
    <row r="9" spans="1:31" ht="24" customHeight="1">
      <c r="A9" s="50" t="s">
        <v>1</v>
      </c>
      <c r="B9" s="51" t="s">
        <v>50</v>
      </c>
      <c r="C9" s="52" t="s">
        <v>65</v>
      </c>
      <c r="D9" s="51" t="s">
        <v>14</v>
      </c>
      <c r="E9" s="51" t="s">
        <v>2</v>
      </c>
      <c r="F9" s="51" t="s">
        <v>3</v>
      </c>
      <c r="G9" s="53" t="s">
        <v>63</v>
      </c>
      <c r="H9" s="53" t="s">
        <v>41</v>
      </c>
      <c r="I9" s="54" t="s">
        <v>51</v>
      </c>
      <c r="J9" s="55" t="s">
        <v>24</v>
      </c>
      <c r="K9" s="56" t="s">
        <v>6</v>
      </c>
      <c r="T9" s="3"/>
      <c r="U9" s="12"/>
      <c r="X9" s="12"/>
      <c r="Z9" s="12"/>
      <c r="AA9" s="30" t="s">
        <v>52</v>
      </c>
      <c r="AB9" s="30" t="s">
        <v>68</v>
      </c>
      <c r="AC9" s="30" t="s">
        <v>4</v>
      </c>
      <c r="AD9" s="24"/>
      <c r="AE9" s="31" t="s">
        <v>24</v>
      </c>
    </row>
    <row r="10" spans="1:32" ht="10.5" customHeight="1">
      <c r="A10" s="129">
        <v>39904</v>
      </c>
      <c r="B10" s="130" t="s">
        <v>25</v>
      </c>
      <c r="C10" s="131">
        <v>8</v>
      </c>
      <c r="D10" s="130" t="s">
        <v>53</v>
      </c>
      <c r="E10" s="130" t="s">
        <v>54</v>
      </c>
      <c r="F10" s="130">
        <v>6700088646</v>
      </c>
      <c r="G10" s="131">
        <v>30</v>
      </c>
      <c r="H10" s="131"/>
      <c r="I10" s="132"/>
      <c r="J10" s="117" t="s">
        <v>8</v>
      </c>
      <c r="K10" s="153">
        <v>3</v>
      </c>
      <c r="T10" s="3"/>
      <c r="U10" s="9"/>
      <c r="X10" s="13"/>
      <c r="Z10" s="25"/>
      <c r="AA10" s="25" t="s">
        <v>25</v>
      </c>
      <c r="AB10" s="25" t="s">
        <v>32</v>
      </c>
      <c r="AC10" s="25" t="s">
        <v>42</v>
      </c>
      <c r="AD10" s="26"/>
      <c r="AE10" s="25" t="s">
        <v>7</v>
      </c>
      <c r="AF10" s="10"/>
    </row>
    <row r="11" spans="1:32" ht="10.5" customHeight="1">
      <c r="A11" s="133">
        <v>39905</v>
      </c>
      <c r="B11" s="134" t="s">
        <v>25</v>
      </c>
      <c r="C11" s="135">
        <v>8</v>
      </c>
      <c r="D11" s="134" t="s">
        <v>53</v>
      </c>
      <c r="E11" s="134" t="s">
        <v>54</v>
      </c>
      <c r="F11" s="134">
        <v>6700088646</v>
      </c>
      <c r="G11" s="135">
        <v>30</v>
      </c>
      <c r="H11" s="135"/>
      <c r="I11" s="136"/>
      <c r="J11" s="154" t="s">
        <v>8</v>
      </c>
      <c r="K11" s="155">
        <v>3</v>
      </c>
      <c r="T11" s="3"/>
      <c r="U11" s="9"/>
      <c r="X11" s="13"/>
      <c r="Z11" s="25"/>
      <c r="AA11" s="25" t="s">
        <v>26</v>
      </c>
      <c r="AB11" s="25" t="s">
        <v>34</v>
      </c>
      <c r="AC11" s="25" t="s">
        <v>66</v>
      </c>
      <c r="AD11" s="26"/>
      <c r="AE11" s="25" t="s">
        <v>8</v>
      </c>
      <c r="AF11" s="10"/>
    </row>
    <row r="12" spans="1:32" ht="10.5" customHeight="1">
      <c r="A12" s="133">
        <v>39906</v>
      </c>
      <c r="B12" s="134" t="s">
        <v>25</v>
      </c>
      <c r="C12" s="135">
        <v>8</v>
      </c>
      <c r="D12" s="134" t="s">
        <v>53</v>
      </c>
      <c r="E12" s="134" t="s">
        <v>54</v>
      </c>
      <c r="F12" s="134">
        <v>6700088646</v>
      </c>
      <c r="G12" s="135">
        <v>30</v>
      </c>
      <c r="H12" s="135"/>
      <c r="I12" s="136"/>
      <c r="J12" s="154" t="s">
        <v>8</v>
      </c>
      <c r="K12" s="155">
        <v>3</v>
      </c>
      <c r="T12" s="3"/>
      <c r="U12" s="9"/>
      <c r="X12" s="13"/>
      <c r="Z12" s="25"/>
      <c r="AA12" s="25" t="s">
        <v>48</v>
      </c>
      <c r="AB12" s="25" t="s">
        <v>33</v>
      </c>
      <c r="AC12" s="25" t="s">
        <v>67</v>
      </c>
      <c r="AD12" s="26"/>
      <c r="AE12" s="25" t="s">
        <v>18</v>
      </c>
      <c r="AF12" s="10"/>
    </row>
    <row r="13" spans="1:32" ht="10.5" customHeight="1">
      <c r="A13" s="133">
        <v>39907</v>
      </c>
      <c r="B13" s="137"/>
      <c r="C13" s="138"/>
      <c r="D13" s="137"/>
      <c r="E13" s="137"/>
      <c r="F13" s="137"/>
      <c r="G13" s="138"/>
      <c r="H13" s="138"/>
      <c r="I13" s="139"/>
      <c r="J13" s="156"/>
      <c r="K13" s="157"/>
      <c r="T13" s="3"/>
      <c r="U13" s="9"/>
      <c r="X13" s="13"/>
      <c r="Z13" s="25"/>
      <c r="AA13" s="25" t="s">
        <v>30</v>
      </c>
      <c r="AB13" s="25" t="s">
        <v>37</v>
      </c>
      <c r="AC13" s="25" t="s">
        <v>82</v>
      </c>
      <c r="AD13" s="26"/>
      <c r="AE13" s="29" t="s">
        <v>19</v>
      </c>
      <c r="AF13" s="10"/>
    </row>
    <row r="14" spans="1:32" ht="10.5" customHeight="1">
      <c r="A14" s="133">
        <v>39908</v>
      </c>
      <c r="B14" s="137"/>
      <c r="C14" s="138"/>
      <c r="D14" s="137"/>
      <c r="E14" s="137"/>
      <c r="F14" s="137"/>
      <c r="G14" s="138"/>
      <c r="H14" s="138"/>
      <c r="I14" s="139"/>
      <c r="J14" s="156"/>
      <c r="K14" s="157"/>
      <c r="T14" s="3"/>
      <c r="U14" s="9"/>
      <c r="X14" s="13"/>
      <c r="Z14" s="25"/>
      <c r="AA14" s="28">
        <v>476</v>
      </c>
      <c r="AB14" s="28" t="s">
        <v>28</v>
      </c>
      <c r="AC14" s="28" t="s">
        <v>43</v>
      </c>
      <c r="AD14" s="26"/>
      <c r="AE14" s="29" t="s">
        <v>20</v>
      </c>
      <c r="AF14" s="10"/>
    </row>
    <row r="15" spans="1:32" ht="10.5" customHeight="1">
      <c r="A15" s="133">
        <v>39909</v>
      </c>
      <c r="B15" s="134" t="s">
        <v>26</v>
      </c>
      <c r="C15" s="135">
        <v>8</v>
      </c>
      <c r="D15" s="137"/>
      <c r="E15" s="137"/>
      <c r="F15" s="137"/>
      <c r="G15" s="138"/>
      <c r="H15" s="138"/>
      <c r="I15" s="140" t="s">
        <v>57</v>
      </c>
      <c r="J15" s="156"/>
      <c r="K15" s="157"/>
      <c r="T15" s="3"/>
      <c r="U15" s="9"/>
      <c r="X15" s="13"/>
      <c r="Z15" s="25"/>
      <c r="AA15" s="28" t="s">
        <v>85</v>
      </c>
      <c r="AB15" s="28" t="s">
        <v>70</v>
      </c>
      <c r="AC15" s="25" t="s">
        <v>102</v>
      </c>
      <c r="AD15" s="26"/>
      <c r="AE15" s="29" t="s">
        <v>0</v>
      </c>
      <c r="AF15" s="10"/>
    </row>
    <row r="16" spans="1:32" ht="10.5" customHeight="1">
      <c r="A16" s="133">
        <v>39910</v>
      </c>
      <c r="B16" s="134" t="s">
        <v>48</v>
      </c>
      <c r="C16" s="135">
        <v>8</v>
      </c>
      <c r="D16" s="137"/>
      <c r="E16" s="137"/>
      <c r="F16" s="137"/>
      <c r="G16" s="138"/>
      <c r="H16" s="138"/>
      <c r="I16" s="140" t="s">
        <v>33</v>
      </c>
      <c r="J16" s="156"/>
      <c r="K16" s="157"/>
      <c r="T16" s="3"/>
      <c r="U16" s="9"/>
      <c r="X16" s="13"/>
      <c r="Z16" s="25"/>
      <c r="AA16" s="25" t="s">
        <v>29</v>
      </c>
      <c r="AB16" s="25" t="s">
        <v>69</v>
      </c>
      <c r="AC16" s="25" t="s">
        <v>45</v>
      </c>
      <c r="AD16" s="26"/>
      <c r="AE16" s="29" t="s">
        <v>0</v>
      </c>
      <c r="AF16" s="10"/>
    </row>
    <row r="17" spans="1:32" ht="10.5" customHeight="1">
      <c r="A17" s="133">
        <v>39911</v>
      </c>
      <c r="B17" s="134" t="s">
        <v>25</v>
      </c>
      <c r="C17" s="135">
        <v>8</v>
      </c>
      <c r="D17" s="134" t="s">
        <v>55</v>
      </c>
      <c r="E17" s="134" t="s">
        <v>56</v>
      </c>
      <c r="F17" s="134">
        <v>6700090662</v>
      </c>
      <c r="G17" s="135">
        <v>60</v>
      </c>
      <c r="H17" s="135">
        <v>2</v>
      </c>
      <c r="I17" s="136"/>
      <c r="J17" s="154" t="s">
        <v>8</v>
      </c>
      <c r="K17" s="155">
        <v>6</v>
      </c>
      <c r="T17" s="3"/>
      <c r="U17" s="9"/>
      <c r="X17" s="13"/>
      <c r="Z17" s="25"/>
      <c r="AA17" s="25" t="s">
        <v>27</v>
      </c>
      <c r="AB17" s="25" t="s">
        <v>35</v>
      </c>
      <c r="AC17" s="25" t="s">
        <v>58</v>
      </c>
      <c r="AD17" s="26"/>
      <c r="AE17" s="29" t="s">
        <v>0</v>
      </c>
      <c r="AF17" s="10"/>
    </row>
    <row r="18" spans="1:32" ht="10.5" customHeight="1">
      <c r="A18" s="133">
        <v>39912</v>
      </c>
      <c r="B18" s="134" t="s">
        <v>25</v>
      </c>
      <c r="C18" s="135">
        <v>6</v>
      </c>
      <c r="D18" s="134" t="s">
        <v>55</v>
      </c>
      <c r="E18" s="134" t="s">
        <v>56</v>
      </c>
      <c r="F18" s="134">
        <v>6700090662</v>
      </c>
      <c r="G18" s="135">
        <v>60</v>
      </c>
      <c r="H18" s="135"/>
      <c r="I18" s="141" t="s">
        <v>107</v>
      </c>
      <c r="J18" s="154" t="s">
        <v>8</v>
      </c>
      <c r="K18" s="155">
        <v>6</v>
      </c>
      <c r="T18" s="3"/>
      <c r="U18" s="9"/>
      <c r="X18" s="13"/>
      <c r="Z18" s="25"/>
      <c r="AA18" s="25" t="s">
        <v>99</v>
      </c>
      <c r="AB18" s="25" t="s">
        <v>100</v>
      </c>
      <c r="AC18" s="25" t="s">
        <v>101</v>
      </c>
      <c r="AD18" s="26"/>
      <c r="AE18" s="29" t="s">
        <v>0</v>
      </c>
      <c r="AF18" s="10"/>
    </row>
    <row r="19" spans="1:32" ht="10.5" customHeight="1">
      <c r="A19" s="133">
        <v>39913</v>
      </c>
      <c r="B19" s="134" t="s">
        <v>25</v>
      </c>
      <c r="C19" s="135">
        <v>8</v>
      </c>
      <c r="D19" s="134" t="s">
        <v>55</v>
      </c>
      <c r="E19" s="134" t="s">
        <v>56</v>
      </c>
      <c r="F19" s="134">
        <v>6700090662</v>
      </c>
      <c r="G19" s="135">
        <v>60</v>
      </c>
      <c r="H19" s="135"/>
      <c r="I19" s="136"/>
      <c r="J19" s="154" t="s">
        <v>8</v>
      </c>
      <c r="K19" s="155">
        <v>6</v>
      </c>
      <c r="T19" s="3"/>
      <c r="U19" s="9"/>
      <c r="X19" s="13"/>
      <c r="Z19" s="25"/>
      <c r="AA19" s="25" t="s">
        <v>76</v>
      </c>
      <c r="AB19" s="25" t="s">
        <v>38</v>
      </c>
      <c r="AC19" s="25" t="s">
        <v>103</v>
      </c>
      <c r="AD19" s="26"/>
      <c r="AE19" s="29" t="s">
        <v>0</v>
      </c>
      <c r="AF19" s="10"/>
    </row>
    <row r="20" spans="1:32" ht="10.5" customHeight="1">
      <c r="A20" s="133">
        <v>39914</v>
      </c>
      <c r="B20" s="137"/>
      <c r="C20" s="138"/>
      <c r="D20" s="137"/>
      <c r="E20" s="137"/>
      <c r="F20" s="137"/>
      <c r="G20" s="138"/>
      <c r="H20" s="138"/>
      <c r="I20" s="139"/>
      <c r="J20" s="156"/>
      <c r="K20" s="157"/>
      <c r="T20" s="3"/>
      <c r="U20" s="9"/>
      <c r="X20" s="13"/>
      <c r="Z20" s="25"/>
      <c r="AA20" s="25" t="s">
        <v>77</v>
      </c>
      <c r="AB20" s="25" t="s">
        <v>36</v>
      </c>
      <c r="AC20" s="25" t="s">
        <v>78</v>
      </c>
      <c r="AD20" s="26"/>
      <c r="AE20" s="29" t="s">
        <v>0</v>
      </c>
      <c r="AF20" s="10"/>
    </row>
    <row r="21" spans="1:32" ht="10.5" customHeight="1">
      <c r="A21" s="133">
        <v>39915</v>
      </c>
      <c r="B21" s="137"/>
      <c r="C21" s="138"/>
      <c r="D21" s="137"/>
      <c r="E21" s="137"/>
      <c r="F21" s="137"/>
      <c r="G21" s="138"/>
      <c r="H21" s="138"/>
      <c r="I21" s="139"/>
      <c r="J21" s="156"/>
      <c r="K21" s="157"/>
      <c r="T21" s="3"/>
      <c r="U21" s="9"/>
      <c r="X21" s="13"/>
      <c r="Z21" s="25"/>
      <c r="AA21" s="25" t="s">
        <v>86</v>
      </c>
      <c r="AB21" s="25" t="s">
        <v>71</v>
      </c>
      <c r="AC21" s="25" t="s">
        <v>44</v>
      </c>
      <c r="AD21" s="26"/>
      <c r="AE21" s="29" t="s">
        <v>0</v>
      </c>
      <c r="AF21" s="10"/>
    </row>
    <row r="22" spans="1:32" ht="10.5" customHeight="1">
      <c r="A22" s="142">
        <v>39916</v>
      </c>
      <c r="B22" s="143" t="s">
        <v>99</v>
      </c>
      <c r="C22" s="144">
        <v>8</v>
      </c>
      <c r="D22" s="145"/>
      <c r="E22" s="145"/>
      <c r="F22" s="145"/>
      <c r="G22" s="146"/>
      <c r="H22" s="146"/>
      <c r="I22" s="140" t="s">
        <v>16</v>
      </c>
      <c r="J22" s="156"/>
      <c r="K22" s="157"/>
      <c r="T22" s="3"/>
      <c r="U22" s="9"/>
      <c r="X22" s="13"/>
      <c r="Z22" s="26"/>
      <c r="AA22" s="25" t="s">
        <v>87</v>
      </c>
      <c r="AB22" s="25" t="s">
        <v>72</v>
      </c>
      <c r="AC22" s="25" t="s">
        <v>46</v>
      </c>
      <c r="AD22" s="26"/>
      <c r="AE22" s="29" t="s">
        <v>0</v>
      </c>
      <c r="AF22" s="10"/>
    </row>
    <row r="23" spans="1:32" ht="10.5" customHeight="1">
      <c r="A23" s="133">
        <v>39917</v>
      </c>
      <c r="B23" s="134" t="s">
        <v>25</v>
      </c>
      <c r="C23" s="135">
        <v>8</v>
      </c>
      <c r="D23" s="134" t="s">
        <v>55</v>
      </c>
      <c r="E23" s="134" t="s">
        <v>56</v>
      </c>
      <c r="F23" s="134">
        <v>6700090662</v>
      </c>
      <c r="G23" s="135">
        <v>60</v>
      </c>
      <c r="H23" s="135"/>
      <c r="I23" s="136"/>
      <c r="J23" s="154" t="s">
        <v>8</v>
      </c>
      <c r="K23" s="155">
        <v>6</v>
      </c>
      <c r="T23" s="3"/>
      <c r="U23" s="9"/>
      <c r="X23" s="13"/>
      <c r="Z23" s="26"/>
      <c r="AA23" s="25" t="s">
        <v>87</v>
      </c>
      <c r="AB23" s="25" t="s">
        <v>88</v>
      </c>
      <c r="AC23" s="25" t="s">
        <v>89</v>
      </c>
      <c r="AD23" s="26"/>
      <c r="AE23" s="29" t="s">
        <v>0</v>
      </c>
      <c r="AF23" s="10"/>
    </row>
    <row r="24" spans="1:32" ht="10.5" customHeight="1">
      <c r="A24" s="133">
        <v>39918</v>
      </c>
      <c r="B24" s="134" t="s">
        <v>25</v>
      </c>
      <c r="C24" s="135">
        <v>8</v>
      </c>
      <c r="D24" s="134" t="s">
        <v>55</v>
      </c>
      <c r="E24" s="134" t="s">
        <v>56</v>
      </c>
      <c r="F24" s="134">
        <v>6700090662</v>
      </c>
      <c r="G24" s="135">
        <v>60</v>
      </c>
      <c r="H24" s="135">
        <v>2</v>
      </c>
      <c r="I24" s="136"/>
      <c r="J24" s="154" t="s">
        <v>8</v>
      </c>
      <c r="K24" s="155">
        <v>6</v>
      </c>
      <c r="T24" s="3"/>
      <c r="U24" s="9"/>
      <c r="X24" s="13"/>
      <c r="Z24" s="25"/>
      <c r="AA24" s="25" t="s">
        <v>79</v>
      </c>
      <c r="AB24" s="25" t="s">
        <v>80</v>
      </c>
      <c r="AC24" s="25" t="s">
        <v>84</v>
      </c>
      <c r="AD24" s="26"/>
      <c r="AE24" s="29" t="s">
        <v>0</v>
      </c>
      <c r="AF24" s="10"/>
    </row>
    <row r="25" spans="1:32" ht="10.5" customHeight="1">
      <c r="A25" s="133">
        <v>39919</v>
      </c>
      <c r="B25" s="134" t="s">
        <v>25</v>
      </c>
      <c r="C25" s="135">
        <v>8</v>
      </c>
      <c r="D25" s="134" t="s">
        <v>55</v>
      </c>
      <c r="E25" s="134" t="s">
        <v>56</v>
      </c>
      <c r="F25" s="134">
        <v>6700090662</v>
      </c>
      <c r="G25" s="135">
        <v>60</v>
      </c>
      <c r="H25" s="135">
        <v>6</v>
      </c>
      <c r="I25" s="136"/>
      <c r="J25" s="154" t="s">
        <v>8</v>
      </c>
      <c r="K25" s="155">
        <v>6</v>
      </c>
      <c r="T25" s="3"/>
      <c r="U25" s="9"/>
      <c r="X25" s="13"/>
      <c r="Z25" s="25"/>
      <c r="AA25" s="25" t="s">
        <v>106</v>
      </c>
      <c r="AB25" s="25"/>
      <c r="AC25" s="25" t="s">
        <v>49</v>
      </c>
      <c r="AD25" s="26"/>
      <c r="AE25" s="29" t="s">
        <v>0</v>
      </c>
      <c r="AF25" s="10"/>
    </row>
    <row r="26" spans="1:32" ht="10.5" customHeight="1">
      <c r="A26" s="133">
        <v>39920</v>
      </c>
      <c r="B26" s="134">
        <v>476</v>
      </c>
      <c r="C26" s="135">
        <v>8</v>
      </c>
      <c r="D26" s="137"/>
      <c r="E26" s="137"/>
      <c r="F26" s="137"/>
      <c r="G26" s="138"/>
      <c r="H26" s="138"/>
      <c r="I26" s="141" t="s">
        <v>61</v>
      </c>
      <c r="J26" s="156"/>
      <c r="K26" s="157"/>
      <c r="T26" s="3"/>
      <c r="U26" s="9"/>
      <c r="X26" s="13"/>
      <c r="Z26" s="26"/>
      <c r="AA26" s="25" t="s">
        <v>31</v>
      </c>
      <c r="AB26" s="25"/>
      <c r="AC26" s="25" t="s">
        <v>47</v>
      </c>
      <c r="AD26" s="26"/>
      <c r="AE26" s="29" t="s">
        <v>0</v>
      </c>
      <c r="AF26" s="10"/>
    </row>
    <row r="27" spans="1:32" ht="10.5" customHeight="1">
      <c r="A27" s="133">
        <v>39921</v>
      </c>
      <c r="B27" s="137"/>
      <c r="C27" s="138"/>
      <c r="D27" s="137"/>
      <c r="E27" s="137"/>
      <c r="F27" s="137"/>
      <c r="G27" s="138"/>
      <c r="H27" s="138"/>
      <c r="I27" s="139"/>
      <c r="J27" s="156"/>
      <c r="K27" s="157"/>
      <c r="T27" s="3"/>
      <c r="U27" s="9"/>
      <c r="X27" s="13"/>
      <c r="Z27" s="26"/>
      <c r="AA27" s="25">
        <v>688</v>
      </c>
      <c r="AB27" s="25"/>
      <c r="AC27" s="25" t="s">
        <v>73</v>
      </c>
      <c r="AD27" s="26"/>
      <c r="AE27" s="29" t="s">
        <v>0</v>
      </c>
      <c r="AF27" s="10"/>
    </row>
    <row r="28" spans="1:32" ht="10.5" customHeight="1">
      <c r="A28" s="142">
        <v>39922</v>
      </c>
      <c r="B28" s="143" t="s">
        <v>85</v>
      </c>
      <c r="C28" s="144">
        <v>6</v>
      </c>
      <c r="D28" s="143" t="s">
        <v>55</v>
      </c>
      <c r="E28" s="143" t="s">
        <v>56</v>
      </c>
      <c r="F28" s="143">
        <v>6700090662</v>
      </c>
      <c r="G28" s="144"/>
      <c r="H28" s="144"/>
      <c r="I28" s="141"/>
      <c r="J28" s="154"/>
      <c r="K28" s="155"/>
      <c r="T28" s="3"/>
      <c r="U28" s="9"/>
      <c r="X28" s="13"/>
      <c r="Z28" s="26"/>
      <c r="AA28" s="25" t="s">
        <v>74</v>
      </c>
      <c r="AB28" s="25"/>
      <c r="AC28" s="25" t="s">
        <v>75</v>
      </c>
      <c r="AD28" s="26"/>
      <c r="AE28" s="29" t="s">
        <v>0</v>
      </c>
      <c r="AF28" s="10"/>
    </row>
    <row r="29" spans="1:32" ht="10.5" customHeight="1">
      <c r="A29" s="133">
        <v>39923</v>
      </c>
      <c r="B29" s="134">
        <v>476</v>
      </c>
      <c r="C29" s="135">
        <v>8</v>
      </c>
      <c r="D29" s="137"/>
      <c r="E29" s="137"/>
      <c r="F29" s="137"/>
      <c r="G29" s="138"/>
      <c r="H29" s="138"/>
      <c r="I29" s="141" t="s">
        <v>62</v>
      </c>
      <c r="J29" s="156"/>
      <c r="K29" s="157"/>
      <c r="T29" s="3"/>
      <c r="U29" s="9"/>
      <c r="X29" s="13"/>
      <c r="Z29" s="26"/>
      <c r="AA29" s="29"/>
      <c r="AB29" s="25"/>
      <c r="AC29" s="25"/>
      <c r="AD29" s="26"/>
      <c r="AE29" s="29" t="s">
        <v>0</v>
      </c>
      <c r="AF29" s="10"/>
    </row>
    <row r="30" spans="1:32" ht="10.5" customHeight="1">
      <c r="A30" s="133">
        <v>39924</v>
      </c>
      <c r="B30" s="134" t="s">
        <v>25</v>
      </c>
      <c r="C30" s="135">
        <v>8</v>
      </c>
      <c r="D30" s="134" t="s">
        <v>55</v>
      </c>
      <c r="E30" s="134" t="s">
        <v>56</v>
      </c>
      <c r="F30" s="134">
        <v>6700090662</v>
      </c>
      <c r="G30" s="135">
        <v>60</v>
      </c>
      <c r="H30" s="135">
        <v>2</v>
      </c>
      <c r="I30" s="140" t="s">
        <v>59</v>
      </c>
      <c r="J30" s="154" t="s">
        <v>7</v>
      </c>
      <c r="K30" s="155">
        <v>6</v>
      </c>
      <c r="T30" s="3"/>
      <c r="U30" s="9"/>
      <c r="X30" s="13"/>
      <c r="Z30" s="26"/>
      <c r="AA30" s="29" t="s">
        <v>0</v>
      </c>
      <c r="AB30" s="25"/>
      <c r="AC30" s="25"/>
      <c r="AD30" s="26"/>
      <c r="AE30" s="29" t="s">
        <v>0</v>
      </c>
      <c r="AF30" s="10"/>
    </row>
    <row r="31" spans="1:32" ht="10.5" customHeight="1">
      <c r="A31" s="133">
        <v>39925</v>
      </c>
      <c r="B31" s="134" t="s">
        <v>25</v>
      </c>
      <c r="C31" s="135">
        <v>8</v>
      </c>
      <c r="D31" s="134" t="s">
        <v>55</v>
      </c>
      <c r="E31" s="134" t="s">
        <v>56</v>
      </c>
      <c r="F31" s="134">
        <v>6700090662</v>
      </c>
      <c r="G31" s="135">
        <v>60</v>
      </c>
      <c r="H31" s="135">
        <v>2</v>
      </c>
      <c r="I31" s="140" t="s">
        <v>59</v>
      </c>
      <c r="J31" s="154"/>
      <c r="K31" s="155"/>
      <c r="T31" s="3"/>
      <c r="U31" s="9"/>
      <c r="X31" s="13"/>
      <c r="Z31" s="26"/>
      <c r="AA31" s="29" t="s">
        <v>0</v>
      </c>
      <c r="AB31" s="25"/>
      <c r="AC31" s="25"/>
      <c r="AD31" s="26"/>
      <c r="AE31" s="29" t="s">
        <v>0</v>
      </c>
      <c r="AF31" s="10"/>
    </row>
    <row r="32" spans="1:32" ht="10.5" customHeight="1">
      <c r="A32" s="133">
        <v>39926</v>
      </c>
      <c r="B32" s="134" t="s">
        <v>25</v>
      </c>
      <c r="C32" s="135">
        <v>8</v>
      </c>
      <c r="D32" s="134" t="s">
        <v>55</v>
      </c>
      <c r="E32" s="134" t="s">
        <v>56</v>
      </c>
      <c r="F32" s="134">
        <v>6700090662</v>
      </c>
      <c r="G32" s="135">
        <v>60</v>
      </c>
      <c r="H32" s="135">
        <v>2</v>
      </c>
      <c r="I32" s="140" t="s">
        <v>59</v>
      </c>
      <c r="J32" s="154"/>
      <c r="K32" s="155"/>
      <c r="T32" s="3"/>
      <c r="U32" s="9"/>
      <c r="X32" s="13"/>
      <c r="Z32" s="26"/>
      <c r="AA32" s="29" t="s">
        <v>0</v>
      </c>
      <c r="AB32" s="25"/>
      <c r="AC32" s="25"/>
      <c r="AD32" s="26"/>
      <c r="AE32" s="29" t="s">
        <v>0</v>
      </c>
      <c r="AF32" s="10"/>
    </row>
    <row r="33" spans="1:32" ht="10.5" customHeight="1">
      <c r="A33" s="133">
        <v>39927</v>
      </c>
      <c r="B33" s="134" t="s">
        <v>25</v>
      </c>
      <c r="C33" s="135">
        <v>4</v>
      </c>
      <c r="D33" s="134" t="s">
        <v>55</v>
      </c>
      <c r="E33" s="134" t="s">
        <v>56</v>
      </c>
      <c r="F33" s="134">
        <v>6700090662</v>
      </c>
      <c r="G33" s="135">
        <v>60</v>
      </c>
      <c r="H33" s="135"/>
      <c r="I33" s="140" t="s">
        <v>59</v>
      </c>
      <c r="J33" s="154"/>
      <c r="K33" s="155"/>
      <c r="T33" s="3"/>
      <c r="U33" s="9"/>
      <c r="X33" s="13"/>
      <c r="Z33" s="26"/>
      <c r="AA33" s="29" t="s">
        <v>0</v>
      </c>
      <c r="AB33" s="25"/>
      <c r="AC33" s="25"/>
      <c r="AD33" s="26"/>
      <c r="AE33" s="29" t="s">
        <v>0</v>
      </c>
      <c r="AF33" s="10"/>
    </row>
    <row r="34" spans="1:32" ht="10.5" customHeight="1">
      <c r="A34" s="133">
        <v>39927</v>
      </c>
      <c r="B34" s="134">
        <v>476</v>
      </c>
      <c r="C34" s="135">
        <v>4</v>
      </c>
      <c r="D34" s="137"/>
      <c r="E34" s="137"/>
      <c r="F34" s="137"/>
      <c r="G34" s="138"/>
      <c r="H34" s="138"/>
      <c r="I34" s="141" t="s">
        <v>96</v>
      </c>
      <c r="J34" s="156"/>
      <c r="K34" s="157"/>
      <c r="T34" s="3"/>
      <c r="U34" s="9"/>
      <c r="X34" s="13"/>
      <c r="Z34" s="26"/>
      <c r="AA34" s="29"/>
      <c r="AB34" s="25"/>
      <c r="AC34" s="25"/>
      <c r="AD34" s="26"/>
      <c r="AE34" s="29"/>
      <c r="AF34" s="10"/>
    </row>
    <row r="35" spans="1:32" ht="10.5" customHeight="1">
      <c r="A35" s="133">
        <v>39928</v>
      </c>
      <c r="B35" s="137"/>
      <c r="C35" s="138"/>
      <c r="D35" s="137"/>
      <c r="E35" s="137"/>
      <c r="F35" s="137"/>
      <c r="G35" s="138"/>
      <c r="H35" s="138"/>
      <c r="I35" s="140" t="s">
        <v>59</v>
      </c>
      <c r="J35" s="156"/>
      <c r="K35" s="157"/>
      <c r="T35" s="3"/>
      <c r="U35" s="9"/>
      <c r="X35" s="13"/>
      <c r="Z35" s="26"/>
      <c r="AA35" s="29"/>
      <c r="AB35" s="25"/>
      <c r="AC35" s="25"/>
      <c r="AD35" s="26"/>
      <c r="AE35" s="29"/>
      <c r="AF35" s="10"/>
    </row>
    <row r="36" spans="1:32" ht="10.5" customHeight="1">
      <c r="A36" s="133">
        <v>39929</v>
      </c>
      <c r="B36" s="137"/>
      <c r="C36" s="138"/>
      <c r="D36" s="137"/>
      <c r="E36" s="137"/>
      <c r="F36" s="137"/>
      <c r="G36" s="138"/>
      <c r="H36" s="138"/>
      <c r="I36" s="140" t="s">
        <v>59</v>
      </c>
      <c r="J36" s="156"/>
      <c r="K36" s="157"/>
      <c r="T36" s="3"/>
      <c r="U36" s="9"/>
      <c r="X36" s="13"/>
      <c r="Z36" s="26"/>
      <c r="AA36" s="29"/>
      <c r="AB36" s="25"/>
      <c r="AC36" s="25"/>
      <c r="AD36" s="26"/>
      <c r="AE36" s="29"/>
      <c r="AF36" s="10"/>
    </row>
    <row r="37" spans="1:32" ht="10.5" customHeight="1">
      <c r="A37" s="133">
        <v>39930</v>
      </c>
      <c r="B37" s="134" t="s">
        <v>27</v>
      </c>
      <c r="C37" s="135">
        <v>8</v>
      </c>
      <c r="D37" s="137"/>
      <c r="E37" s="137"/>
      <c r="F37" s="137"/>
      <c r="G37" s="138"/>
      <c r="H37" s="138"/>
      <c r="I37" s="140" t="s">
        <v>58</v>
      </c>
      <c r="J37" s="156"/>
      <c r="K37" s="157"/>
      <c r="T37" s="3"/>
      <c r="U37" s="9"/>
      <c r="X37" s="13"/>
      <c r="Z37" s="26"/>
      <c r="AA37" s="29"/>
      <c r="AB37" s="25"/>
      <c r="AC37" s="25"/>
      <c r="AD37" s="26"/>
      <c r="AE37" s="29"/>
      <c r="AF37" s="10"/>
    </row>
    <row r="38" spans="1:32" ht="10.5" customHeight="1">
      <c r="A38" s="133">
        <v>39931</v>
      </c>
      <c r="B38" s="134" t="s">
        <v>25</v>
      </c>
      <c r="C38" s="135">
        <v>8</v>
      </c>
      <c r="D38" s="137"/>
      <c r="E38" s="137"/>
      <c r="F38" s="137"/>
      <c r="G38" s="138"/>
      <c r="H38" s="138"/>
      <c r="I38" s="141" t="s">
        <v>60</v>
      </c>
      <c r="J38" s="156"/>
      <c r="K38" s="157"/>
      <c r="T38" s="3"/>
      <c r="U38" s="9"/>
      <c r="X38" s="13"/>
      <c r="Z38" s="26"/>
      <c r="AA38" s="29"/>
      <c r="AB38" s="25"/>
      <c r="AC38" s="25"/>
      <c r="AD38" s="26"/>
      <c r="AE38" s="29"/>
      <c r="AF38" s="10"/>
    </row>
    <row r="39" spans="1:32" ht="10.5" customHeight="1">
      <c r="A39" s="133">
        <v>39932</v>
      </c>
      <c r="B39" s="134" t="s">
        <v>25</v>
      </c>
      <c r="C39" s="135">
        <v>8</v>
      </c>
      <c r="D39" s="137"/>
      <c r="E39" s="137"/>
      <c r="F39" s="137"/>
      <c r="G39" s="138"/>
      <c r="H39" s="138"/>
      <c r="I39" s="141" t="s">
        <v>98</v>
      </c>
      <c r="J39" s="156"/>
      <c r="K39" s="157"/>
      <c r="T39" s="3"/>
      <c r="U39" s="9"/>
      <c r="X39" s="13"/>
      <c r="Z39" s="26"/>
      <c r="AA39" s="29" t="s">
        <v>0</v>
      </c>
      <c r="AB39" s="25"/>
      <c r="AC39" s="25"/>
      <c r="AD39" s="26"/>
      <c r="AE39" s="29" t="s">
        <v>0</v>
      </c>
      <c r="AF39" s="10"/>
    </row>
    <row r="40" spans="1:32" ht="10.5" customHeight="1">
      <c r="A40" s="147">
        <v>39933</v>
      </c>
      <c r="B40" s="148" t="s">
        <v>25</v>
      </c>
      <c r="C40" s="149">
        <v>8</v>
      </c>
      <c r="D40" s="150"/>
      <c r="E40" s="150"/>
      <c r="F40" s="150"/>
      <c r="G40" s="151"/>
      <c r="H40" s="151"/>
      <c r="I40" s="152" t="s">
        <v>98</v>
      </c>
      <c r="J40" s="158"/>
      <c r="K40" s="159"/>
      <c r="U40" s="9"/>
      <c r="X40" s="13"/>
      <c r="Z40" s="26"/>
      <c r="AA40" s="29" t="s">
        <v>0</v>
      </c>
      <c r="AB40" s="25"/>
      <c r="AC40" s="25"/>
      <c r="AD40" s="26"/>
      <c r="AE40" s="29" t="s">
        <v>0</v>
      </c>
      <c r="AF40" s="10"/>
    </row>
    <row r="41" spans="1:32" ht="10.5" customHeight="1">
      <c r="A41" s="117" t="s">
        <v>113</v>
      </c>
      <c r="B41" s="118"/>
      <c r="C41" s="119"/>
      <c r="D41" s="71">
        <f>(SUMIF(B10:B40,"&lt;&gt;476",C10:C40)+SUM(H10:H40))/8</f>
        <v>22</v>
      </c>
      <c r="E41" s="71">
        <f>(SUMIF(D10:D40,"&lt;&gt;",C10:C40)+SUM(H10:H40))/8</f>
        <v>15</v>
      </c>
      <c r="F41" s="72">
        <f>IF(D41=0,0,E41/D41)</f>
        <v>0.6818181818181818</v>
      </c>
      <c r="G41" s="73"/>
      <c r="H41" s="73"/>
      <c r="I41" s="74"/>
      <c r="J41" s="17"/>
      <c r="K41" s="23"/>
      <c r="AE41" s="11"/>
      <c r="AF41" s="10"/>
    </row>
    <row r="42" spans="1:31" ht="10.5" customHeight="1">
      <c r="A42" s="120" t="s">
        <v>114</v>
      </c>
      <c r="B42" s="121"/>
      <c r="C42" s="122"/>
      <c r="D42" s="75">
        <f>(Gen!D42+D41)</f>
        <v>45</v>
      </c>
      <c r="E42" s="75">
        <f>(Gen!E42+E41)</f>
        <v>15</v>
      </c>
      <c r="F42" s="76">
        <f>E42/220</f>
        <v>0.06818181818181818</v>
      </c>
      <c r="G42" s="77"/>
      <c r="H42" s="77"/>
      <c r="I42" s="78"/>
      <c r="J42" s="36" t="s">
        <v>21</v>
      </c>
      <c r="K42" s="37">
        <f>SUMIF(D10:D40,"&lt;&gt;",K10:K40)</f>
        <v>51</v>
      </c>
      <c r="AE42" s="4"/>
    </row>
    <row r="43" spans="1:20" ht="3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T43" s="3"/>
    </row>
    <row r="44" spans="1:11" s="2" customFormat="1" ht="10.5" customHeight="1">
      <c r="A44" s="63"/>
      <c r="B44" s="199" t="s">
        <v>39</v>
      </c>
      <c r="C44" s="195"/>
      <c r="D44" s="195"/>
      <c r="E44" s="200"/>
      <c r="F44" s="194" t="s">
        <v>40</v>
      </c>
      <c r="G44" s="195"/>
      <c r="H44" s="195"/>
      <c r="I44" s="196"/>
      <c r="J44" s="177" t="s">
        <v>115</v>
      </c>
      <c r="K44" s="178"/>
    </row>
    <row r="45" spans="1:11" s="2" customFormat="1" ht="10.5" customHeight="1">
      <c r="A45" s="64" t="s">
        <v>11</v>
      </c>
      <c r="B45" s="201" t="str">
        <f>F7</f>
        <v>Paleari Fabio</v>
      </c>
      <c r="C45" s="193"/>
      <c r="D45" s="193"/>
      <c r="E45" s="202"/>
      <c r="F45" s="192" t="s">
        <v>22</v>
      </c>
      <c r="G45" s="193"/>
      <c r="H45" s="193"/>
      <c r="I45" s="193"/>
      <c r="J45" s="179"/>
      <c r="K45" s="180"/>
    </row>
    <row r="46" spans="1:11" s="2" customFormat="1" ht="10.5" customHeight="1">
      <c r="A46" s="64" t="s">
        <v>12</v>
      </c>
      <c r="B46" s="174"/>
      <c r="C46" s="175"/>
      <c r="D46" s="175"/>
      <c r="E46" s="176"/>
      <c r="F46" s="197"/>
      <c r="G46" s="175"/>
      <c r="H46" s="175"/>
      <c r="I46" s="175"/>
      <c r="J46" s="179"/>
      <c r="K46" s="180"/>
    </row>
    <row r="47" spans="1:11" ht="10.5" customHeight="1">
      <c r="A47" s="65" t="s">
        <v>13</v>
      </c>
      <c r="B47" s="183">
        <f>DATE(YEAR(A11),MONTH(A11)+1,1)-1</f>
        <v>39933</v>
      </c>
      <c r="C47" s="184"/>
      <c r="D47" s="184"/>
      <c r="E47" s="185"/>
      <c r="F47" s="190">
        <f>DATE(YEAR(A11),MONTH(A11)+1,1)-1</f>
        <v>39933</v>
      </c>
      <c r="G47" s="191"/>
      <c r="H47" s="191"/>
      <c r="I47" s="191"/>
      <c r="J47" s="181"/>
      <c r="K47" s="182"/>
    </row>
    <row r="48" spans="1:11" ht="10.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ht="10.5" customHeight="1">
      <c r="A49" s="198" t="s">
        <v>17</v>
      </c>
      <c r="B49" s="189"/>
      <c r="C49" s="189"/>
      <c r="D49" s="189"/>
      <c r="E49" s="189"/>
      <c r="F49" s="189"/>
      <c r="G49" s="189"/>
      <c r="H49" s="189"/>
      <c r="I49" s="189"/>
      <c r="J49" s="189"/>
      <c r="K49" s="189"/>
    </row>
    <row r="50" spans="1:11" ht="10.5" customHeight="1">
      <c r="A50" s="188" t="s">
        <v>97</v>
      </c>
      <c r="B50" s="189"/>
      <c r="C50" s="189"/>
      <c r="D50" s="189"/>
      <c r="E50" s="189"/>
      <c r="F50" s="189"/>
      <c r="G50" s="189"/>
      <c r="H50" s="189"/>
      <c r="I50" s="189"/>
      <c r="J50" s="189"/>
      <c r="K50" s="189"/>
    </row>
    <row r="51" ht="10.5" customHeight="1"/>
    <row r="52" ht="10.5" customHeight="1"/>
    <row r="53" ht="10.5" customHeight="1"/>
    <row r="54" ht="10.5" customHeight="1"/>
    <row r="55" ht="10.5" customHeight="1"/>
  </sheetData>
  <sheetProtection password="DE57" sheet="1" objects="1" scenarios="1" formatCells="0" selectLockedCells="1" autoFilter="0"/>
  <autoFilter ref="A9:K31"/>
  <mergeCells count="12">
    <mergeCell ref="B46:E46"/>
    <mergeCell ref="J7:K7"/>
    <mergeCell ref="A50:K50"/>
    <mergeCell ref="F46:I46"/>
    <mergeCell ref="F44:I44"/>
    <mergeCell ref="F45:I45"/>
    <mergeCell ref="A49:K49"/>
    <mergeCell ref="J44:K47"/>
    <mergeCell ref="B47:E47"/>
    <mergeCell ref="F47:I47"/>
    <mergeCell ref="B44:E44"/>
    <mergeCell ref="B45:E45"/>
  </mergeCells>
  <conditionalFormatting sqref="H10:H40">
    <cfRule type="cellIs" priority="1" dxfId="0" operator="greaterThan" stopIfTrue="1">
      <formula>0</formula>
    </cfRule>
  </conditionalFormatting>
  <conditionalFormatting sqref="A10:A40">
    <cfRule type="expression" priority="2" dxfId="0" stopIfTrue="1">
      <formula>IF(OR(WEEKDAY(A10)=7,WEEKDAY(A10)=1),TRUE(),FALSE())</formula>
    </cfRule>
  </conditionalFormatting>
  <conditionalFormatting sqref="C10:C40">
    <cfRule type="cellIs" priority="3" dxfId="0" operator="lessThan" stopIfTrue="1">
      <formula>8</formula>
    </cfRule>
  </conditionalFormatting>
  <dataValidations count="4">
    <dataValidation type="list" allowBlank="1" showInputMessage="1" showErrorMessage="1" promptTitle="  Expense Type" prompt="Tipologia di spesa" sqref="J10:J40">
      <formula1>$AE$10:$AE$14</formula1>
    </dataValidation>
    <dataValidation type="whole" allowBlank="1" showInputMessage="1" showErrorMessage="1" sqref="H10:H40 C10:C40">
      <formula1>0</formula1>
      <formula2>8</formula2>
    </dataValidation>
    <dataValidation type="list" allowBlank="1" showInputMessage="1" showErrorMessage="1" promptTitle="Codice Lavoro:" prompt="G06 Ore lavorate&#10;652 Ferie godute&#10;374 ROL godute&#10;L45 Magg.30% lavoro nott.&#10;476 Riposo compensativo&#10;608 Magg.10% lavoro Dom.&#10;232 Donaz.ne sangue&#10;807 Malattia" sqref="B11:B40">
      <formula1>$AA$10:$AA$28</formula1>
    </dataValidation>
    <dataValidation type="list" allowBlank="1" showInputMessage="1" showErrorMessage="1" promptTitle="Codice Lavoro:" sqref="B10">
      <formula1>$AA$10:$AA$28</formula1>
    </dataValidation>
  </dataValidations>
  <printOptions/>
  <pageMargins left="0.5905511811023623" right="0.5905511811023623" top="0.3937007874015748" bottom="0.3937007874015748" header="0.1968503937007874" footer="0.1968503937007874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2"/>
  <dimension ref="A1:AF50"/>
  <sheetViews>
    <sheetView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0" sqref="A10"/>
    </sheetView>
  </sheetViews>
  <sheetFormatPr defaultColWidth="9.140625" defaultRowHeight="12.75"/>
  <cols>
    <col min="1" max="1" width="10.7109375" style="0" customWidth="1"/>
    <col min="2" max="3" width="6.7109375" style="0" customWidth="1"/>
    <col min="4" max="6" width="12.7109375" style="0" customWidth="1"/>
    <col min="7" max="8" width="6.7109375" style="0" customWidth="1"/>
    <col min="9" max="10" width="22.7109375" style="0" customWidth="1"/>
    <col min="11" max="11" width="10.7109375" style="0" customWidth="1"/>
    <col min="12" max="12" width="8.8515625" style="0" customWidth="1"/>
    <col min="27" max="31" width="8.8515625" style="0" hidden="1" customWidth="1"/>
  </cols>
  <sheetData>
    <row r="1" spans="1:9" ht="10.5" customHeight="1">
      <c r="A1" s="4"/>
      <c r="B1" s="4"/>
      <c r="C1" s="4"/>
      <c r="D1" s="4"/>
      <c r="E1" s="4"/>
      <c r="F1" s="4"/>
      <c r="G1" s="4"/>
      <c r="H1" s="4"/>
      <c r="I1" s="4"/>
    </row>
    <row r="2" spans="1:9" ht="10.5" customHeight="1">
      <c r="A2" s="4"/>
      <c r="B2" s="21" t="s">
        <v>15</v>
      </c>
      <c r="C2" s="7"/>
      <c r="D2" s="6"/>
      <c r="E2" s="4"/>
      <c r="F2" s="4"/>
      <c r="G2" s="4"/>
      <c r="H2" s="4"/>
      <c r="I2" s="4"/>
    </row>
    <row r="3" spans="1:9" ht="10.5" customHeight="1">
      <c r="A3" s="4"/>
      <c r="B3" s="22" t="s">
        <v>9</v>
      </c>
      <c r="C3" s="5"/>
      <c r="D3" s="6"/>
      <c r="E3" s="4"/>
      <c r="F3" s="4"/>
      <c r="G3" s="4"/>
      <c r="H3" s="4"/>
      <c r="I3" s="4"/>
    </row>
    <row r="4" spans="1:9" ht="10.5" customHeight="1">
      <c r="A4" s="4"/>
      <c r="B4" s="22" t="s">
        <v>10</v>
      </c>
      <c r="C4" s="5"/>
      <c r="D4" s="6"/>
      <c r="E4" s="4"/>
      <c r="F4" s="4"/>
      <c r="G4" s="4"/>
      <c r="H4" s="4"/>
      <c r="I4" s="4"/>
    </row>
    <row r="5" spans="1:9" ht="10.5" customHeight="1">
      <c r="A5" s="4"/>
      <c r="B5" s="5"/>
      <c r="C5" s="5"/>
      <c r="D5" s="6"/>
      <c r="E5" s="4"/>
      <c r="F5" s="4"/>
      <c r="G5" s="4"/>
      <c r="H5" s="4"/>
      <c r="I5" s="4"/>
    </row>
    <row r="6" spans="1:9" s="41" customFormat="1" ht="3" customHeight="1">
      <c r="A6" s="40"/>
      <c r="B6" s="40"/>
      <c r="C6" s="40"/>
      <c r="D6" s="40"/>
      <c r="E6" s="40"/>
      <c r="F6" s="40"/>
      <c r="G6" s="40"/>
      <c r="H6" s="40"/>
      <c r="I6" s="40"/>
    </row>
    <row r="7" spans="1:20" ht="13.5" customHeight="1">
      <c r="A7" s="19"/>
      <c r="B7" s="27"/>
      <c r="C7" s="27" t="s">
        <v>64</v>
      </c>
      <c r="D7" s="14" t="str">
        <f>Gen!D7</f>
        <v>00001</v>
      </c>
      <c r="E7" s="27" t="s">
        <v>5</v>
      </c>
      <c r="F7" s="14" t="str">
        <f>Gen!F7</f>
        <v>Paleari Fabio</v>
      </c>
      <c r="G7" s="14"/>
      <c r="H7" s="14"/>
      <c r="I7" s="32"/>
      <c r="J7" s="203" t="s">
        <v>23</v>
      </c>
      <c r="K7" s="204"/>
      <c r="T7" s="3"/>
    </row>
    <row r="8" spans="1:11" s="41" customFormat="1" ht="3" customHeight="1">
      <c r="A8" s="42" t="s">
        <v>0</v>
      </c>
      <c r="B8" s="42"/>
      <c r="C8" s="42"/>
      <c r="D8" s="42"/>
      <c r="E8" s="42"/>
      <c r="F8" s="42"/>
      <c r="G8" s="42"/>
      <c r="H8" s="42"/>
      <c r="I8" s="110"/>
      <c r="J8" s="42"/>
      <c r="K8" s="42"/>
    </row>
    <row r="9" spans="1:31" ht="24" customHeight="1">
      <c r="A9" s="50" t="s">
        <v>1</v>
      </c>
      <c r="B9" s="51" t="s">
        <v>50</v>
      </c>
      <c r="C9" s="52" t="s">
        <v>65</v>
      </c>
      <c r="D9" s="51" t="s">
        <v>14</v>
      </c>
      <c r="E9" s="51" t="s">
        <v>2</v>
      </c>
      <c r="F9" s="51" t="s">
        <v>3</v>
      </c>
      <c r="G9" s="53" t="s">
        <v>105</v>
      </c>
      <c r="H9" s="53" t="s">
        <v>41</v>
      </c>
      <c r="I9" s="54" t="s">
        <v>51</v>
      </c>
      <c r="J9" s="106" t="s">
        <v>24</v>
      </c>
      <c r="K9" s="56" t="s">
        <v>6</v>
      </c>
      <c r="T9" s="3"/>
      <c r="U9" s="12"/>
      <c r="X9" s="12"/>
      <c r="Z9" s="12"/>
      <c r="AA9" s="30" t="s">
        <v>52</v>
      </c>
      <c r="AB9" s="30" t="s">
        <v>68</v>
      </c>
      <c r="AC9" s="30" t="s">
        <v>4</v>
      </c>
      <c r="AD9" s="24"/>
      <c r="AE9" s="31" t="s">
        <v>24</v>
      </c>
    </row>
    <row r="10" spans="1:32" ht="10.5" customHeight="1">
      <c r="A10" s="101">
        <v>41306</v>
      </c>
      <c r="B10" s="102" t="s">
        <v>25</v>
      </c>
      <c r="C10" s="103">
        <v>8</v>
      </c>
      <c r="D10" s="102"/>
      <c r="E10" s="102"/>
      <c r="F10" s="102"/>
      <c r="G10" s="103"/>
      <c r="H10" s="104"/>
      <c r="I10" s="111"/>
      <c r="J10" s="107"/>
      <c r="K10" s="95"/>
      <c r="T10" s="3"/>
      <c r="U10" s="9"/>
      <c r="X10" s="13"/>
      <c r="Z10" s="25"/>
      <c r="AA10" s="25" t="s">
        <v>25</v>
      </c>
      <c r="AB10" s="25" t="s">
        <v>32</v>
      </c>
      <c r="AC10" s="25" t="s">
        <v>42</v>
      </c>
      <c r="AD10" s="26"/>
      <c r="AE10" s="25" t="s">
        <v>7</v>
      </c>
      <c r="AF10" s="10"/>
    </row>
    <row r="11" spans="1:32" ht="10.5" customHeight="1">
      <c r="A11" s="83">
        <v>41307</v>
      </c>
      <c r="B11" s="84"/>
      <c r="C11" s="85"/>
      <c r="D11" s="105"/>
      <c r="E11" s="105"/>
      <c r="F11" s="84"/>
      <c r="G11" s="85"/>
      <c r="H11" s="85"/>
      <c r="I11" s="86"/>
      <c r="J11" s="108"/>
      <c r="K11" s="97"/>
      <c r="T11" s="3"/>
      <c r="U11" s="9"/>
      <c r="X11" s="13"/>
      <c r="Z11" s="25"/>
      <c r="AA11" s="25" t="s">
        <v>26</v>
      </c>
      <c r="AB11" s="25" t="s">
        <v>34</v>
      </c>
      <c r="AC11" s="25" t="s">
        <v>66</v>
      </c>
      <c r="AD11" s="26"/>
      <c r="AE11" s="25" t="s">
        <v>8</v>
      </c>
      <c r="AF11" s="10"/>
    </row>
    <row r="12" spans="1:32" ht="10.5" customHeight="1">
      <c r="A12" s="83">
        <v>41308</v>
      </c>
      <c r="B12" s="84"/>
      <c r="C12" s="85"/>
      <c r="D12" s="84"/>
      <c r="E12" s="84"/>
      <c r="F12" s="84"/>
      <c r="G12" s="85"/>
      <c r="H12" s="85"/>
      <c r="I12" s="86"/>
      <c r="J12" s="108"/>
      <c r="K12" s="97"/>
      <c r="T12" s="3"/>
      <c r="U12" s="9"/>
      <c r="X12" s="13"/>
      <c r="Z12" s="25"/>
      <c r="AA12" s="25" t="s">
        <v>48</v>
      </c>
      <c r="AB12" s="25" t="s">
        <v>33</v>
      </c>
      <c r="AC12" s="25" t="s">
        <v>67</v>
      </c>
      <c r="AD12" s="26"/>
      <c r="AE12" s="25" t="s">
        <v>18</v>
      </c>
      <c r="AF12" s="10"/>
    </row>
    <row r="13" spans="1:32" ht="10.5" customHeight="1">
      <c r="A13" s="83">
        <v>41309</v>
      </c>
      <c r="B13" s="84" t="s">
        <v>25</v>
      </c>
      <c r="C13" s="85">
        <v>8</v>
      </c>
      <c r="D13" s="84"/>
      <c r="E13" s="84"/>
      <c r="F13" s="84"/>
      <c r="G13" s="85"/>
      <c r="H13" s="85"/>
      <c r="I13" s="86"/>
      <c r="J13" s="108"/>
      <c r="K13" s="97"/>
      <c r="T13" s="3"/>
      <c r="U13" s="9"/>
      <c r="X13" s="13"/>
      <c r="Z13" s="25"/>
      <c r="AA13" s="25" t="s">
        <v>30</v>
      </c>
      <c r="AB13" s="25" t="s">
        <v>37</v>
      </c>
      <c r="AC13" s="25" t="s">
        <v>82</v>
      </c>
      <c r="AD13" s="26"/>
      <c r="AE13" s="29" t="s">
        <v>19</v>
      </c>
      <c r="AF13" s="10"/>
    </row>
    <row r="14" spans="1:32" ht="10.5" customHeight="1">
      <c r="A14" s="83">
        <v>41310</v>
      </c>
      <c r="B14" s="84" t="s">
        <v>25</v>
      </c>
      <c r="C14" s="85">
        <v>8</v>
      </c>
      <c r="D14" s="84"/>
      <c r="E14" s="84"/>
      <c r="F14" s="84"/>
      <c r="G14" s="85"/>
      <c r="H14" s="85"/>
      <c r="I14" s="86"/>
      <c r="J14" s="108"/>
      <c r="K14" s="97"/>
      <c r="T14" s="3"/>
      <c r="U14" s="9"/>
      <c r="X14" s="13"/>
      <c r="Z14" s="25"/>
      <c r="AA14" s="28">
        <v>476</v>
      </c>
      <c r="AB14" s="28" t="s">
        <v>28</v>
      </c>
      <c r="AC14" s="28" t="s">
        <v>43</v>
      </c>
      <c r="AD14" s="26"/>
      <c r="AE14" s="29" t="s">
        <v>20</v>
      </c>
      <c r="AF14" s="10"/>
    </row>
    <row r="15" spans="1:32" ht="10.5" customHeight="1">
      <c r="A15" s="83">
        <v>41311</v>
      </c>
      <c r="B15" s="84" t="s">
        <v>25</v>
      </c>
      <c r="C15" s="85">
        <v>8</v>
      </c>
      <c r="D15" s="84"/>
      <c r="E15" s="84"/>
      <c r="F15" s="84"/>
      <c r="G15" s="85"/>
      <c r="H15" s="85"/>
      <c r="I15" s="86"/>
      <c r="J15" s="108"/>
      <c r="K15" s="97"/>
      <c r="T15" s="3"/>
      <c r="U15" s="9"/>
      <c r="X15" s="13"/>
      <c r="Z15" s="25"/>
      <c r="AA15" s="28" t="s">
        <v>85</v>
      </c>
      <c r="AB15" s="28" t="s">
        <v>70</v>
      </c>
      <c r="AC15" s="25" t="s">
        <v>102</v>
      </c>
      <c r="AD15" s="26"/>
      <c r="AE15" s="29" t="s">
        <v>0</v>
      </c>
      <c r="AF15" s="10"/>
    </row>
    <row r="16" spans="1:32" ht="10.5" customHeight="1">
      <c r="A16" s="83">
        <v>41312</v>
      </c>
      <c r="B16" s="84" t="s">
        <v>25</v>
      </c>
      <c r="C16" s="85">
        <v>8</v>
      </c>
      <c r="D16" s="84"/>
      <c r="E16" s="84"/>
      <c r="F16" s="84"/>
      <c r="G16" s="85"/>
      <c r="H16" s="85"/>
      <c r="I16" s="86"/>
      <c r="J16" s="108"/>
      <c r="K16" s="97"/>
      <c r="T16" s="3"/>
      <c r="U16" s="9"/>
      <c r="X16" s="13"/>
      <c r="Z16" s="25"/>
      <c r="AA16" s="25" t="s">
        <v>29</v>
      </c>
      <c r="AB16" s="25" t="s">
        <v>69</v>
      </c>
      <c r="AC16" s="25" t="s">
        <v>45</v>
      </c>
      <c r="AD16" s="26"/>
      <c r="AE16" s="29" t="s">
        <v>0</v>
      </c>
      <c r="AF16" s="10"/>
    </row>
    <row r="17" spans="1:32" ht="10.5" customHeight="1">
      <c r="A17" s="83">
        <v>41313</v>
      </c>
      <c r="B17" s="84" t="s">
        <v>25</v>
      </c>
      <c r="C17" s="85">
        <v>8</v>
      </c>
      <c r="D17" s="84"/>
      <c r="E17" s="84"/>
      <c r="F17" s="84"/>
      <c r="G17" s="85"/>
      <c r="H17" s="85"/>
      <c r="I17" s="86"/>
      <c r="J17" s="108"/>
      <c r="K17" s="97"/>
      <c r="T17" s="3"/>
      <c r="U17" s="9"/>
      <c r="X17" s="13"/>
      <c r="Z17" s="25"/>
      <c r="AA17" s="25" t="s">
        <v>27</v>
      </c>
      <c r="AB17" s="25" t="s">
        <v>35</v>
      </c>
      <c r="AC17" s="25" t="s">
        <v>58</v>
      </c>
      <c r="AD17" s="26"/>
      <c r="AE17" s="29" t="s">
        <v>0</v>
      </c>
      <c r="AF17" s="10"/>
    </row>
    <row r="18" spans="1:32" ht="10.5" customHeight="1">
      <c r="A18" s="83">
        <v>41314</v>
      </c>
      <c r="B18" s="84"/>
      <c r="C18" s="85"/>
      <c r="D18" s="84"/>
      <c r="E18" s="84"/>
      <c r="F18" s="84"/>
      <c r="G18" s="85"/>
      <c r="H18" s="85"/>
      <c r="I18" s="86"/>
      <c r="J18" s="108"/>
      <c r="K18" s="97"/>
      <c r="T18" s="3"/>
      <c r="U18" s="9"/>
      <c r="X18" s="13"/>
      <c r="Z18" s="25"/>
      <c r="AA18" s="25" t="s">
        <v>99</v>
      </c>
      <c r="AB18" s="25" t="s">
        <v>100</v>
      </c>
      <c r="AC18" s="25" t="s">
        <v>101</v>
      </c>
      <c r="AD18" s="26"/>
      <c r="AE18" s="29" t="s">
        <v>0</v>
      </c>
      <c r="AF18" s="10"/>
    </row>
    <row r="19" spans="1:32" ht="10.5" customHeight="1">
      <c r="A19" s="83">
        <v>41315</v>
      </c>
      <c r="B19" s="84"/>
      <c r="C19" s="85"/>
      <c r="D19" s="84"/>
      <c r="E19" s="84"/>
      <c r="F19" s="84"/>
      <c r="G19" s="85"/>
      <c r="H19" s="85"/>
      <c r="I19" s="86" t="s">
        <v>116</v>
      </c>
      <c r="J19" s="108"/>
      <c r="K19" s="97"/>
      <c r="T19" s="3"/>
      <c r="U19" s="9"/>
      <c r="X19" s="13"/>
      <c r="Z19" s="25"/>
      <c r="AA19" s="25" t="s">
        <v>76</v>
      </c>
      <c r="AB19" s="25" t="s">
        <v>38</v>
      </c>
      <c r="AC19" s="25" t="s">
        <v>103</v>
      </c>
      <c r="AD19" s="26"/>
      <c r="AE19" s="29" t="s">
        <v>0</v>
      </c>
      <c r="AF19" s="10"/>
    </row>
    <row r="20" spans="1:32" ht="10.5" customHeight="1">
      <c r="A20" s="83">
        <v>41316</v>
      </c>
      <c r="B20" s="84" t="s">
        <v>25</v>
      </c>
      <c r="C20" s="85">
        <v>8</v>
      </c>
      <c r="D20" s="84"/>
      <c r="E20" s="84"/>
      <c r="F20" s="84"/>
      <c r="G20" s="85"/>
      <c r="H20" s="85"/>
      <c r="I20" s="86"/>
      <c r="J20" s="108"/>
      <c r="K20" s="97"/>
      <c r="T20" s="3"/>
      <c r="U20" s="9"/>
      <c r="X20" s="13"/>
      <c r="Z20" s="25"/>
      <c r="AA20" s="25" t="s">
        <v>77</v>
      </c>
      <c r="AB20" s="25" t="s">
        <v>36</v>
      </c>
      <c r="AC20" s="25" t="s">
        <v>78</v>
      </c>
      <c r="AD20" s="26"/>
      <c r="AE20" s="29" t="s">
        <v>0</v>
      </c>
      <c r="AF20" s="10"/>
    </row>
    <row r="21" spans="1:32" ht="10.5" customHeight="1">
      <c r="A21" s="83">
        <v>41317</v>
      </c>
      <c r="B21" s="84" t="s">
        <v>25</v>
      </c>
      <c r="C21" s="85">
        <v>8</v>
      </c>
      <c r="D21" s="84"/>
      <c r="E21" s="84"/>
      <c r="F21" s="84"/>
      <c r="G21" s="85"/>
      <c r="H21" s="85"/>
      <c r="I21" s="86"/>
      <c r="J21" s="108"/>
      <c r="K21" s="97"/>
      <c r="T21" s="3"/>
      <c r="U21" s="9"/>
      <c r="X21" s="13"/>
      <c r="Z21" s="25"/>
      <c r="AA21" s="25" t="s">
        <v>86</v>
      </c>
      <c r="AB21" s="25" t="s">
        <v>71</v>
      </c>
      <c r="AC21" s="25" t="s">
        <v>44</v>
      </c>
      <c r="AD21" s="26"/>
      <c r="AE21" s="29" t="s">
        <v>0</v>
      </c>
      <c r="AF21" s="10"/>
    </row>
    <row r="22" spans="1:32" ht="10.5" customHeight="1">
      <c r="A22" s="83">
        <v>41318</v>
      </c>
      <c r="B22" s="84" t="s">
        <v>25</v>
      </c>
      <c r="C22" s="85">
        <v>8</v>
      </c>
      <c r="D22" s="84"/>
      <c r="E22" s="84"/>
      <c r="F22" s="84"/>
      <c r="G22" s="85"/>
      <c r="H22" s="85"/>
      <c r="I22" s="86"/>
      <c r="J22" s="108"/>
      <c r="K22" s="97"/>
      <c r="T22" s="3"/>
      <c r="U22" s="9"/>
      <c r="X22" s="13"/>
      <c r="Z22" s="26"/>
      <c r="AA22" s="25" t="s">
        <v>87</v>
      </c>
      <c r="AB22" s="25" t="s">
        <v>72</v>
      </c>
      <c r="AC22" s="25" t="s">
        <v>46</v>
      </c>
      <c r="AD22" s="26"/>
      <c r="AE22" s="29" t="s">
        <v>0</v>
      </c>
      <c r="AF22" s="10"/>
    </row>
    <row r="23" spans="1:32" ht="10.5" customHeight="1">
      <c r="A23" s="83">
        <v>41319</v>
      </c>
      <c r="B23" s="84" t="s">
        <v>25</v>
      </c>
      <c r="C23" s="85">
        <v>8</v>
      </c>
      <c r="D23" s="84"/>
      <c r="E23" s="84"/>
      <c r="F23" s="84"/>
      <c r="G23" s="85"/>
      <c r="H23" s="85"/>
      <c r="I23" s="86"/>
      <c r="J23" s="108"/>
      <c r="K23" s="97"/>
      <c r="T23" s="3"/>
      <c r="U23" s="9"/>
      <c r="X23" s="13"/>
      <c r="Z23" s="26"/>
      <c r="AA23" s="25" t="s">
        <v>87</v>
      </c>
      <c r="AB23" s="25" t="s">
        <v>88</v>
      </c>
      <c r="AC23" s="25" t="s">
        <v>89</v>
      </c>
      <c r="AD23" s="26"/>
      <c r="AE23" s="29" t="s">
        <v>0</v>
      </c>
      <c r="AF23" s="10"/>
    </row>
    <row r="24" spans="1:32" ht="10.5" customHeight="1">
      <c r="A24" s="83">
        <v>41320</v>
      </c>
      <c r="B24" s="84" t="s">
        <v>25</v>
      </c>
      <c r="C24" s="85">
        <v>8</v>
      </c>
      <c r="D24" s="84"/>
      <c r="E24" s="84"/>
      <c r="F24" s="84"/>
      <c r="G24" s="85"/>
      <c r="H24" s="85"/>
      <c r="I24" s="86"/>
      <c r="J24" s="108"/>
      <c r="K24" s="97"/>
      <c r="T24" s="3"/>
      <c r="U24" s="9"/>
      <c r="X24" s="13"/>
      <c r="Z24" s="25"/>
      <c r="AA24" s="25" t="s">
        <v>79</v>
      </c>
      <c r="AB24" s="25" t="s">
        <v>80</v>
      </c>
      <c r="AC24" s="25" t="s">
        <v>84</v>
      </c>
      <c r="AD24" s="26"/>
      <c r="AE24" s="29" t="s">
        <v>0</v>
      </c>
      <c r="AF24" s="10"/>
    </row>
    <row r="25" spans="1:32" ht="10.5" customHeight="1">
      <c r="A25" s="83">
        <v>41321</v>
      </c>
      <c r="B25" s="84"/>
      <c r="C25" s="85"/>
      <c r="D25" s="84"/>
      <c r="E25" s="84"/>
      <c r="F25" s="84"/>
      <c r="G25" s="85"/>
      <c r="H25" s="85"/>
      <c r="I25" s="86"/>
      <c r="J25" s="108"/>
      <c r="K25" s="97"/>
      <c r="T25" s="3"/>
      <c r="U25" s="9"/>
      <c r="X25" s="13"/>
      <c r="Z25" s="25"/>
      <c r="AA25" s="25" t="s">
        <v>106</v>
      </c>
      <c r="AB25" s="25"/>
      <c r="AC25" s="25" t="s">
        <v>49</v>
      </c>
      <c r="AD25" s="26"/>
      <c r="AE25" s="29" t="s">
        <v>0</v>
      </c>
      <c r="AF25" s="10"/>
    </row>
    <row r="26" spans="1:32" ht="10.5" customHeight="1">
      <c r="A26" s="83">
        <v>41322</v>
      </c>
      <c r="B26" s="84"/>
      <c r="C26" s="85"/>
      <c r="D26" s="84"/>
      <c r="E26" s="84"/>
      <c r="F26" s="84"/>
      <c r="G26" s="85"/>
      <c r="H26" s="85"/>
      <c r="I26" s="86"/>
      <c r="J26" s="108"/>
      <c r="K26" s="97"/>
      <c r="T26" s="3"/>
      <c r="U26" s="9"/>
      <c r="X26" s="13"/>
      <c r="Z26" s="26"/>
      <c r="AA26" s="25" t="s">
        <v>31</v>
      </c>
      <c r="AB26" s="25"/>
      <c r="AC26" s="25" t="s">
        <v>47</v>
      </c>
      <c r="AD26" s="26"/>
      <c r="AE26" s="29" t="s">
        <v>0</v>
      </c>
      <c r="AF26" s="10"/>
    </row>
    <row r="27" spans="1:32" ht="10.5" customHeight="1">
      <c r="A27" s="83">
        <v>41323</v>
      </c>
      <c r="B27" s="84" t="s">
        <v>25</v>
      </c>
      <c r="C27" s="85">
        <v>8</v>
      </c>
      <c r="D27" s="84"/>
      <c r="E27" s="84"/>
      <c r="F27" s="84"/>
      <c r="G27" s="85"/>
      <c r="H27" s="85"/>
      <c r="I27" s="86"/>
      <c r="J27" s="108"/>
      <c r="K27" s="97"/>
      <c r="T27" s="3"/>
      <c r="U27" s="9"/>
      <c r="X27" s="13"/>
      <c r="Z27" s="26"/>
      <c r="AA27" s="25">
        <v>688</v>
      </c>
      <c r="AB27" s="25"/>
      <c r="AC27" s="25" t="s">
        <v>73</v>
      </c>
      <c r="AD27" s="26"/>
      <c r="AE27" s="29" t="s">
        <v>0</v>
      </c>
      <c r="AF27" s="10"/>
    </row>
    <row r="28" spans="1:32" ht="10.5" customHeight="1">
      <c r="A28" s="83">
        <v>41324</v>
      </c>
      <c r="B28" s="84" t="s">
        <v>25</v>
      </c>
      <c r="C28" s="85">
        <v>8</v>
      </c>
      <c r="D28" s="84"/>
      <c r="E28" s="84"/>
      <c r="F28" s="84"/>
      <c r="G28" s="85"/>
      <c r="H28" s="85"/>
      <c r="I28" s="86"/>
      <c r="J28" s="108"/>
      <c r="K28" s="97"/>
      <c r="T28" s="3"/>
      <c r="U28" s="9"/>
      <c r="X28" s="13"/>
      <c r="Z28" s="26"/>
      <c r="AA28" s="25" t="s">
        <v>74</v>
      </c>
      <c r="AB28" s="25"/>
      <c r="AC28" s="25" t="s">
        <v>75</v>
      </c>
      <c r="AD28" s="26"/>
      <c r="AE28" s="29" t="s">
        <v>0</v>
      </c>
      <c r="AF28" s="10"/>
    </row>
    <row r="29" spans="1:32" ht="10.5" customHeight="1">
      <c r="A29" s="83">
        <v>41325</v>
      </c>
      <c r="B29" s="84" t="s">
        <v>25</v>
      </c>
      <c r="C29" s="85">
        <v>8</v>
      </c>
      <c r="D29" s="84"/>
      <c r="E29" s="84"/>
      <c r="F29" s="84"/>
      <c r="G29" s="85"/>
      <c r="H29" s="85"/>
      <c r="I29" s="86"/>
      <c r="J29" s="108"/>
      <c r="K29" s="97"/>
      <c r="T29" s="3"/>
      <c r="U29" s="9"/>
      <c r="X29" s="13"/>
      <c r="Z29" s="26"/>
      <c r="AA29" s="29"/>
      <c r="AB29" s="25"/>
      <c r="AC29" s="25"/>
      <c r="AD29" s="26"/>
      <c r="AE29" s="29" t="s">
        <v>0</v>
      </c>
      <c r="AF29" s="10"/>
    </row>
    <row r="30" spans="1:32" ht="10.5" customHeight="1">
      <c r="A30" s="83">
        <v>41326</v>
      </c>
      <c r="B30" s="84" t="s">
        <v>25</v>
      </c>
      <c r="C30" s="85">
        <v>8</v>
      </c>
      <c r="D30" s="87"/>
      <c r="E30" s="87"/>
      <c r="F30" s="87"/>
      <c r="G30" s="88"/>
      <c r="H30" s="88"/>
      <c r="I30" s="89"/>
      <c r="J30" s="108"/>
      <c r="K30" s="97"/>
      <c r="T30" s="3"/>
      <c r="U30" s="9"/>
      <c r="X30" s="13"/>
      <c r="Z30" s="26"/>
      <c r="AA30" s="29" t="s">
        <v>0</v>
      </c>
      <c r="AB30" s="25"/>
      <c r="AC30" s="25"/>
      <c r="AD30" s="26"/>
      <c r="AE30" s="29" t="s">
        <v>0</v>
      </c>
      <c r="AF30" s="10"/>
    </row>
    <row r="31" spans="1:32" ht="10.5" customHeight="1">
      <c r="A31" s="83">
        <v>41327</v>
      </c>
      <c r="B31" s="84" t="s">
        <v>25</v>
      </c>
      <c r="C31" s="85">
        <v>8</v>
      </c>
      <c r="D31" s="84"/>
      <c r="E31" s="84"/>
      <c r="F31" s="84"/>
      <c r="G31" s="85"/>
      <c r="H31" s="85"/>
      <c r="I31" s="86"/>
      <c r="J31" s="108"/>
      <c r="K31" s="97"/>
      <c r="T31" s="3"/>
      <c r="U31" s="9"/>
      <c r="X31" s="13"/>
      <c r="Z31" s="26"/>
      <c r="AA31" s="29" t="s">
        <v>0</v>
      </c>
      <c r="AB31" s="25"/>
      <c r="AC31" s="25"/>
      <c r="AD31" s="26"/>
      <c r="AE31" s="29" t="s">
        <v>0</v>
      </c>
      <c r="AF31" s="10"/>
    </row>
    <row r="32" spans="1:32" ht="10.5" customHeight="1">
      <c r="A32" s="83">
        <v>41328</v>
      </c>
      <c r="B32" s="84"/>
      <c r="C32" s="85"/>
      <c r="D32" s="84"/>
      <c r="E32" s="84"/>
      <c r="F32" s="84"/>
      <c r="G32" s="85"/>
      <c r="H32" s="85"/>
      <c r="I32" s="86"/>
      <c r="J32" s="108"/>
      <c r="K32" s="97"/>
      <c r="T32" s="3"/>
      <c r="U32" s="9"/>
      <c r="X32" s="13"/>
      <c r="Z32" s="26"/>
      <c r="AA32" s="29" t="s">
        <v>0</v>
      </c>
      <c r="AB32" s="25"/>
      <c r="AC32" s="25"/>
      <c r="AD32" s="26"/>
      <c r="AE32" s="29" t="s">
        <v>0</v>
      </c>
      <c r="AF32" s="10"/>
    </row>
    <row r="33" spans="1:32" ht="10.5" customHeight="1">
      <c r="A33" s="83">
        <v>41329</v>
      </c>
      <c r="B33" s="84"/>
      <c r="C33" s="85"/>
      <c r="D33" s="84"/>
      <c r="E33" s="84"/>
      <c r="F33" s="84"/>
      <c r="G33" s="85"/>
      <c r="H33" s="85"/>
      <c r="I33" s="86"/>
      <c r="J33" s="108"/>
      <c r="K33" s="97"/>
      <c r="T33" s="3"/>
      <c r="U33" s="9"/>
      <c r="X33" s="13"/>
      <c r="Z33" s="26"/>
      <c r="AA33" s="29" t="s">
        <v>0</v>
      </c>
      <c r="AB33" s="25"/>
      <c r="AC33" s="25"/>
      <c r="AD33" s="26"/>
      <c r="AE33" s="29" t="s">
        <v>0</v>
      </c>
      <c r="AF33" s="10"/>
    </row>
    <row r="34" spans="1:32" ht="10.5" customHeight="1">
      <c r="A34" s="83">
        <v>41330</v>
      </c>
      <c r="B34" s="84" t="s">
        <v>25</v>
      </c>
      <c r="C34" s="85">
        <v>8</v>
      </c>
      <c r="D34" s="84"/>
      <c r="E34" s="84"/>
      <c r="F34" s="84"/>
      <c r="G34" s="85"/>
      <c r="H34" s="85"/>
      <c r="I34" s="86"/>
      <c r="J34" s="108"/>
      <c r="K34" s="97"/>
      <c r="T34" s="3"/>
      <c r="U34" s="9"/>
      <c r="X34" s="13"/>
      <c r="Z34" s="26"/>
      <c r="AA34" s="29"/>
      <c r="AB34" s="25"/>
      <c r="AC34" s="25"/>
      <c r="AD34" s="26"/>
      <c r="AE34" s="29"/>
      <c r="AF34" s="10"/>
    </row>
    <row r="35" spans="1:32" ht="10.5" customHeight="1">
      <c r="A35" s="83">
        <v>41331</v>
      </c>
      <c r="B35" s="84" t="s">
        <v>25</v>
      </c>
      <c r="C35" s="85">
        <v>8</v>
      </c>
      <c r="D35" s="84"/>
      <c r="E35" s="84"/>
      <c r="F35" s="84"/>
      <c r="G35" s="85"/>
      <c r="H35" s="85"/>
      <c r="I35" s="86"/>
      <c r="J35" s="108"/>
      <c r="K35" s="97"/>
      <c r="T35" s="3"/>
      <c r="U35" s="9"/>
      <c r="X35" s="13"/>
      <c r="Z35" s="26"/>
      <c r="AA35" s="29"/>
      <c r="AB35" s="25"/>
      <c r="AC35" s="25"/>
      <c r="AD35" s="26"/>
      <c r="AE35" s="29"/>
      <c r="AF35" s="10"/>
    </row>
    <row r="36" spans="1:32" ht="10.5" customHeight="1">
      <c r="A36" s="83">
        <v>41332</v>
      </c>
      <c r="B36" s="84" t="s">
        <v>25</v>
      </c>
      <c r="C36" s="85">
        <v>8</v>
      </c>
      <c r="D36" s="84"/>
      <c r="E36" s="84"/>
      <c r="F36" s="84"/>
      <c r="G36" s="85"/>
      <c r="H36" s="85"/>
      <c r="I36" s="86"/>
      <c r="J36" s="108"/>
      <c r="K36" s="97"/>
      <c r="T36" s="3"/>
      <c r="U36" s="9"/>
      <c r="X36" s="13"/>
      <c r="Z36" s="26"/>
      <c r="AA36" s="29"/>
      <c r="AB36" s="25"/>
      <c r="AC36" s="25"/>
      <c r="AD36" s="26"/>
      <c r="AE36" s="29"/>
      <c r="AF36" s="10"/>
    </row>
    <row r="37" spans="1:32" ht="10.5" customHeight="1">
      <c r="A37" s="83">
        <v>41333</v>
      </c>
      <c r="B37" s="84" t="s">
        <v>25</v>
      </c>
      <c r="C37" s="85">
        <v>8</v>
      </c>
      <c r="D37" s="84"/>
      <c r="E37" s="84"/>
      <c r="F37" s="84"/>
      <c r="G37" s="85"/>
      <c r="H37" s="85"/>
      <c r="I37" s="86"/>
      <c r="J37" s="108"/>
      <c r="K37" s="97"/>
      <c r="T37" s="3"/>
      <c r="U37" s="9"/>
      <c r="X37" s="13"/>
      <c r="Z37" s="26"/>
      <c r="AA37" s="29"/>
      <c r="AB37" s="25"/>
      <c r="AC37" s="25"/>
      <c r="AD37" s="26"/>
      <c r="AE37" s="29"/>
      <c r="AF37" s="10"/>
    </row>
    <row r="38" spans="1:32" ht="10.5" customHeight="1">
      <c r="A38" s="83"/>
      <c r="B38" s="84"/>
      <c r="C38" s="85"/>
      <c r="D38" s="84"/>
      <c r="E38" s="84"/>
      <c r="F38" s="84"/>
      <c r="G38" s="85"/>
      <c r="H38" s="85"/>
      <c r="I38" s="86"/>
      <c r="J38" s="108"/>
      <c r="K38" s="97"/>
      <c r="T38" s="3"/>
      <c r="U38" s="9"/>
      <c r="X38" s="13"/>
      <c r="Z38" s="26"/>
      <c r="AA38" s="29"/>
      <c r="AB38" s="25"/>
      <c r="AC38" s="25"/>
      <c r="AD38" s="26"/>
      <c r="AE38" s="29"/>
      <c r="AF38" s="10"/>
    </row>
    <row r="39" spans="1:32" ht="10.5" customHeight="1">
      <c r="A39" s="83"/>
      <c r="B39" s="84"/>
      <c r="C39" s="85"/>
      <c r="D39" s="84"/>
      <c r="E39" s="84"/>
      <c r="F39" s="84"/>
      <c r="G39" s="85"/>
      <c r="H39" s="85"/>
      <c r="I39" s="86"/>
      <c r="J39" s="108"/>
      <c r="K39" s="97"/>
      <c r="T39" s="3"/>
      <c r="U39" s="9"/>
      <c r="X39" s="13"/>
      <c r="Z39" s="26"/>
      <c r="AA39" s="29" t="s">
        <v>0</v>
      </c>
      <c r="AB39" s="25"/>
      <c r="AC39" s="25"/>
      <c r="AD39" s="26"/>
      <c r="AE39" s="29" t="s">
        <v>0</v>
      </c>
      <c r="AF39" s="10"/>
    </row>
    <row r="40" spans="1:32" ht="10.5" customHeight="1">
      <c r="A40" s="90"/>
      <c r="B40" s="91"/>
      <c r="C40" s="92"/>
      <c r="D40" s="91"/>
      <c r="E40" s="91"/>
      <c r="F40" s="91"/>
      <c r="G40" s="92"/>
      <c r="H40" s="92"/>
      <c r="I40" s="93"/>
      <c r="J40" s="109"/>
      <c r="K40" s="98"/>
      <c r="U40" s="9"/>
      <c r="X40" s="13"/>
      <c r="Z40" s="26"/>
      <c r="AA40" s="29" t="s">
        <v>0</v>
      </c>
      <c r="AB40" s="25"/>
      <c r="AC40" s="25"/>
      <c r="AD40" s="26"/>
      <c r="AE40" s="29" t="s">
        <v>0</v>
      </c>
      <c r="AF40" s="10"/>
    </row>
    <row r="41" spans="1:32" ht="10.5" customHeight="1">
      <c r="A41" s="66" t="s">
        <v>113</v>
      </c>
      <c r="B41" s="67"/>
      <c r="C41" s="99"/>
      <c r="D41" s="68">
        <f>(SUMIF(B10:B40,"&lt;&gt;476",C10:C40)+SUM(H10:H40))/8</f>
        <v>20</v>
      </c>
      <c r="E41" s="71">
        <f>(SUMIF(D10:D40,"&lt;&gt;",C10:C40)+SUM(H10:H40))/8</f>
        <v>0</v>
      </c>
      <c r="F41" s="72">
        <f>IF(D41=0,0,E41/D41)</f>
        <v>0</v>
      </c>
      <c r="G41" s="73"/>
      <c r="H41" s="73"/>
      <c r="I41" s="74"/>
      <c r="J41" s="172"/>
      <c r="K41" s="173"/>
      <c r="AE41" s="11"/>
      <c r="AF41" s="10"/>
    </row>
    <row r="42" spans="1:31" ht="10.5" customHeight="1">
      <c r="A42" s="58" t="s">
        <v>114</v>
      </c>
      <c r="B42" s="69"/>
      <c r="C42" s="100"/>
      <c r="D42" s="70">
        <f>(Gen!D42+D41)</f>
        <v>43</v>
      </c>
      <c r="E42" s="75">
        <f>(Gen!E42+E41)</f>
        <v>0</v>
      </c>
      <c r="F42" s="76">
        <f>E42/220</f>
        <v>0</v>
      </c>
      <c r="G42" s="77"/>
      <c r="H42" s="77"/>
      <c r="I42" s="78"/>
      <c r="J42" s="36" t="s">
        <v>21</v>
      </c>
      <c r="K42" s="37">
        <f>SUMIF(D10:D40,"&lt;&gt;",K10:K40)</f>
        <v>0</v>
      </c>
      <c r="AE42" s="4"/>
    </row>
    <row r="43" spans="1:11" s="41" customFormat="1" ht="3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</row>
    <row r="44" spans="1:11" s="2" customFormat="1" ht="10.5" customHeight="1">
      <c r="A44" s="63"/>
      <c r="B44" s="199" t="s">
        <v>39</v>
      </c>
      <c r="C44" s="195"/>
      <c r="D44" s="195"/>
      <c r="E44" s="200"/>
      <c r="F44" s="194" t="s">
        <v>40</v>
      </c>
      <c r="G44" s="195"/>
      <c r="H44" s="195"/>
      <c r="I44" s="196"/>
      <c r="J44" s="177" t="s">
        <v>115</v>
      </c>
      <c r="K44" s="178"/>
    </row>
    <row r="45" spans="1:11" s="2" customFormat="1" ht="10.5" customHeight="1">
      <c r="A45" s="64" t="s">
        <v>11</v>
      </c>
      <c r="B45" s="201" t="str">
        <f>F7</f>
        <v>Paleari Fabio</v>
      </c>
      <c r="C45" s="193"/>
      <c r="D45" s="193"/>
      <c r="E45" s="202"/>
      <c r="F45" s="192" t="s">
        <v>22</v>
      </c>
      <c r="G45" s="193"/>
      <c r="H45" s="193"/>
      <c r="I45" s="193"/>
      <c r="J45" s="179"/>
      <c r="K45" s="180"/>
    </row>
    <row r="46" spans="1:11" s="2" customFormat="1" ht="10.5" customHeight="1">
      <c r="A46" s="64" t="s">
        <v>12</v>
      </c>
      <c r="B46" s="174"/>
      <c r="C46" s="175"/>
      <c r="D46" s="175"/>
      <c r="E46" s="176"/>
      <c r="F46" s="197"/>
      <c r="G46" s="175"/>
      <c r="H46" s="175"/>
      <c r="I46" s="175"/>
      <c r="J46" s="179"/>
      <c r="K46" s="180"/>
    </row>
    <row r="47" spans="1:11" s="2" customFormat="1" ht="10.5" customHeight="1">
      <c r="A47" s="65" t="s">
        <v>13</v>
      </c>
      <c r="B47" s="183">
        <f>DATE(YEAR(A10),MONTH(A10)+1,1)-1</f>
        <v>41333</v>
      </c>
      <c r="C47" s="184"/>
      <c r="D47" s="184"/>
      <c r="E47" s="185"/>
      <c r="F47" s="190">
        <f>DATE(YEAR(A10),MONTH(A10)+1,1)-1</f>
        <v>41333</v>
      </c>
      <c r="G47" s="191"/>
      <c r="H47" s="191"/>
      <c r="I47" s="191"/>
      <c r="J47" s="181"/>
      <c r="K47" s="182"/>
    </row>
    <row r="48" spans="1:11" ht="10.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ht="10.5" customHeight="1">
      <c r="A49" s="198" t="s">
        <v>17</v>
      </c>
      <c r="B49" s="189"/>
      <c r="C49" s="189"/>
      <c r="D49" s="189"/>
      <c r="E49" s="189"/>
      <c r="F49" s="189"/>
      <c r="G49" s="189"/>
      <c r="H49" s="189"/>
      <c r="I49" s="189"/>
      <c r="J49" s="189"/>
      <c r="K49" s="189"/>
    </row>
    <row r="50" spans="1:11" ht="10.5" customHeight="1">
      <c r="A50" s="188" t="s">
        <v>97</v>
      </c>
      <c r="B50" s="189"/>
      <c r="C50" s="189"/>
      <c r="D50" s="189"/>
      <c r="E50" s="189"/>
      <c r="F50" s="189"/>
      <c r="G50" s="189"/>
      <c r="H50" s="189"/>
      <c r="I50" s="189"/>
      <c r="J50" s="189"/>
      <c r="K50" s="189"/>
    </row>
    <row r="51" ht="10.5" customHeight="1"/>
    <row r="52" ht="10.5" customHeight="1"/>
    <row r="53" ht="10.5" customHeight="1"/>
    <row r="54" ht="10.5" customHeight="1"/>
    <row r="55" ht="10.5" customHeight="1"/>
  </sheetData>
  <sheetProtection password="DE57" sheet="1" objects="1" scenarios="1" formatCells="0" selectLockedCells="1" autoFilter="0"/>
  <autoFilter ref="A9:K31"/>
  <mergeCells count="12">
    <mergeCell ref="B47:E47"/>
    <mergeCell ref="J7:K7"/>
    <mergeCell ref="A50:K50"/>
    <mergeCell ref="F47:I47"/>
    <mergeCell ref="F45:I45"/>
    <mergeCell ref="F44:I44"/>
    <mergeCell ref="F46:I46"/>
    <mergeCell ref="A49:K49"/>
    <mergeCell ref="B44:E44"/>
    <mergeCell ref="J44:K47"/>
    <mergeCell ref="B45:E45"/>
    <mergeCell ref="B46:E46"/>
  </mergeCells>
  <conditionalFormatting sqref="A40">
    <cfRule type="expression" priority="1" dxfId="0" stopIfTrue="1">
      <formula>IF(OR(WEEKDAY(A$40)=7,WEEKDAY(A$40)=1),TRUE(),FALSE())</formula>
    </cfRule>
  </conditionalFormatting>
  <conditionalFormatting sqref="H10:H40">
    <cfRule type="cellIs" priority="2" dxfId="0" operator="greaterThan" stopIfTrue="1">
      <formula>0</formula>
    </cfRule>
  </conditionalFormatting>
  <conditionalFormatting sqref="A10:A39">
    <cfRule type="expression" priority="3" dxfId="0" stopIfTrue="1">
      <formula>IF(OR(WEEKDAY(A10)=7,WEEKDAY(A10)=1),TRUE(),FALSE())</formula>
    </cfRule>
  </conditionalFormatting>
  <dataValidations count="4">
    <dataValidation type="list" allowBlank="1" showInputMessage="1" showErrorMessage="1" promptTitle="  Expense Type" prompt="Tipologia di spesa" sqref="J10:J40">
      <formula1>$AE$10:$AE$14</formula1>
    </dataValidation>
    <dataValidation type="whole" allowBlank="1" showInputMessage="1" showErrorMessage="1" sqref="H10:H40 C10:C40">
      <formula1>0</formula1>
      <formula2>8</formula2>
    </dataValidation>
    <dataValidation type="list" allowBlank="1" showInputMessage="1" showErrorMessage="1" promptTitle="Codice Lavoro:" prompt="G06 Ore lavorate&#10;652 Ferie godute&#10;374 ROL godute&#10;L45 Magg.30% lavoro nott.&#10;476 Riposo compensativo&#10;608 Magg.10% lavoro Dom.&#10;232 Donaz.ne sangue&#10;807 Malattia" sqref="B11:B40">
      <formula1>$AA$10:$AA$28</formula1>
    </dataValidation>
    <dataValidation type="list" allowBlank="1" showInputMessage="1" showErrorMessage="1" promptTitle="Codice Lavoro:" sqref="B10">
      <formula1>$AA$10:$AA$28</formula1>
    </dataValidation>
  </dataValidations>
  <printOptions/>
  <pageMargins left="0.5905511811023623" right="0.5905511811023623" top="0.3937007874015748" bottom="0.3937007874015748" header="0.1968503937007874" footer="0.1968503937007874"/>
  <pageSetup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3"/>
  <dimension ref="A1:AF50"/>
  <sheetViews>
    <sheetView workbookViewId="0" topLeftCell="A1">
      <pane xSplit="4" ySplit="9" topLeftCell="E10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A10" sqref="A10"/>
    </sheetView>
  </sheetViews>
  <sheetFormatPr defaultColWidth="9.140625" defaultRowHeight="12.75"/>
  <cols>
    <col min="1" max="1" width="10.7109375" style="0" customWidth="1"/>
    <col min="2" max="3" width="6.7109375" style="0" customWidth="1"/>
    <col min="4" max="6" width="12.7109375" style="0" customWidth="1"/>
    <col min="7" max="8" width="6.7109375" style="0" customWidth="1"/>
    <col min="9" max="10" width="22.7109375" style="0" customWidth="1"/>
    <col min="11" max="11" width="10.7109375" style="0" customWidth="1"/>
    <col min="12" max="12" width="8.8515625" style="0" customWidth="1"/>
    <col min="27" max="31" width="8.8515625" style="0" hidden="1" customWidth="1"/>
  </cols>
  <sheetData>
    <row r="1" spans="1:9" ht="10.5" customHeight="1">
      <c r="A1" s="4"/>
      <c r="B1" s="4"/>
      <c r="C1" s="4"/>
      <c r="D1" s="4"/>
      <c r="E1" s="4"/>
      <c r="F1" s="4"/>
      <c r="G1" s="4"/>
      <c r="H1" s="4"/>
      <c r="I1" s="4"/>
    </row>
    <row r="2" spans="1:9" ht="10.5" customHeight="1">
      <c r="A2" s="4"/>
      <c r="B2" s="21" t="s">
        <v>15</v>
      </c>
      <c r="C2" s="7"/>
      <c r="D2" s="6"/>
      <c r="E2" s="4"/>
      <c r="F2" s="4"/>
      <c r="G2" s="4"/>
      <c r="H2" s="4"/>
      <c r="I2" s="4"/>
    </row>
    <row r="3" spans="1:9" ht="10.5" customHeight="1">
      <c r="A3" s="4"/>
      <c r="B3" s="22" t="s">
        <v>9</v>
      </c>
      <c r="C3" s="5"/>
      <c r="D3" s="6"/>
      <c r="E3" s="4"/>
      <c r="F3" s="4"/>
      <c r="G3" s="4"/>
      <c r="H3" s="4"/>
      <c r="I3" s="4"/>
    </row>
    <row r="4" spans="1:9" ht="10.5" customHeight="1">
      <c r="A4" s="4"/>
      <c r="B4" s="22" t="s">
        <v>10</v>
      </c>
      <c r="C4" s="5"/>
      <c r="D4" s="6"/>
      <c r="E4" s="4"/>
      <c r="F4" s="4"/>
      <c r="G4" s="4"/>
      <c r="H4" s="4"/>
      <c r="I4" s="4"/>
    </row>
    <row r="5" spans="1:9" ht="10.5" customHeight="1">
      <c r="A5" s="4"/>
      <c r="B5" s="5"/>
      <c r="C5" s="5"/>
      <c r="D5" s="6"/>
      <c r="E5" s="4"/>
      <c r="F5" s="4"/>
      <c r="G5" s="4"/>
      <c r="H5" s="4"/>
      <c r="I5" s="4"/>
    </row>
    <row r="6" spans="1:11" ht="3" customHeight="1">
      <c r="A6" s="40"/>
      <c r="B6" s="40"/>
      <c r="C6" s="40"/>
      <c r="D6" s="40"/>
      <c r="E6" s="40"/>
      <c r="F6" s="40"/>
      <c r="G6" s="40"/>
      <c r="H6" s="40"/>
      <c r="I6" s="40"/>
      <c r="J6" s="41"/>
      <c r="K6" s="41"/>
    </row>
    <row r="7" spans="1:20" ht="13.5" customHeight="1">
      <c r="A7" s="19"/>
      <c r="B7" s="27"/>
      <c r="C7" s="27" t="s">
        <v>64</v>
      </c>
      <c r="D7" s="14" t="str">
        <f>Gen!D7</f>
        <v>00001</v>
      </c>
      <c r="E7" s="27" t="s">
        <v>5</v>
      </c>
      <c r="F7" s="14" t="str">
        <f>Gen!F7</f>
        <v>Paleari Fabio</v>
      </c>
      <c r="G7" s="14"/>
      <c r="H7" s="14"/>
      <c r="I7" s="32"/>
      <c r="J7" s="205" t="s">
        <v>23</v>
      </c>
      <c r="K7" s="204"/>
      <c r="T7" s="3"/>
    </row>
    <row r="8" spans="1:20" ht="3" customHeight="1">
      <c r="A8" s="42" t="s">
        <v>0</v>
      </c>
      <c r="B8" s="42"/>
      <c r="C8" s="42"/>
      <c r="D8" s="42"/>
      <c r="E8" s="42"/>
      <c r="F8" s="42"/>
      <c r="G8" s="42"/>
      <c r="H8" s="42"/>
      <c r="I8" s="42"/>
      <c r="J8" s="42"/>
      <c r="K8" s="42"/>
      <c r="T8" s="3"/>
    </row>
    <row r="9" spans="1:31" ht="24" customHeight="1">
      <c r="A9" s="50" t="s">
        <v>1</v>
      </c>
      <c r="B9" s="51" t="s">
        <v>50</v>
      </c>
      <c r="C9" s="52" t="s">
        <v>65</v>
      </c>
      <c r="D9" s="51" t="s">
        <v>14</v>
      </c>
      <c r="E9" s="51" t="s">
        <v>2</v>
      </c>
      <c r="F9" s="51" t="s">
        <v>3</v>
      </c>
      <c r="G9" s="53" t="s">
        <v>105</v>
      </c>
      <c r="H9" s="53" t="s">
        <v>41</v>
      </c>
      <c r="I9" s="54" t="s">
        <v>51</v>
      </c>
      <c r="J9" s="55" t="s">
        <v>24</v>
      </c>
      <c r="K9" s="56" t="s">
        <v>6</v>
      </c>
      <c r="T9" s="3"/>
      <c r="U9" s="12"/>
      <c r="X9" s="12"/>
      <c r="Z9" s="12"/>
      <c r="AA9" s="30" t="s">
        <v>52</v>
      </c>
      <c r="AB9" s="30" t="s">
        <v>68</v>
      </c>
      <c r="AC9" s="30" t="s">
        <v>4</v>
      </c>
      <c r="AD9" s="24"/>
      <c r="AE9" s="31" t="s">
        <v>24</v>
      </c>
    </row>
    <row r="10" spans="1:32" ht="10.5" customHeight="1">
      <c r="A10" s="101">
        <v>41334</v>
      </c>
      <c r="B10" s="102" t="s">
        <v>25</v>
      </c>
      <c r="C10" s="103">
        <v>8</v>
      </c>
      <c r="D10" s="102"/>
      <c r="E10" s="102"/>
      <c r="F10" s="102"/>
      <c r="G10" s="103"/>
      <c r="H10" s="103"/>
      <c r="I10" s="112"/>
      <c r="J10" s="114"/>
      <c r="K10" s="95"/>
      <c r="T10" s="3"/>
      <c r="U10" s="9"/>
      <c r="X10" s="13"/>
      <c r="Z10" s="25"/>
      <c r="AA10" s="25" t="s">
        <v>25</v>
      </c>
      <c r="AB10" s="25" t="s">
        <v>32</v>
      </c>
      <c r="AC10" s="25" t="s">
        <v>42</v>
      </c>
      <c r="AD10" s="26"/>
      <c r="AE10" s="25" t="s">
        <v>7</v>
      </c>
      <c r="AF10" s="10"/>
    </row>
    <row r="11" spans="1:32" ht="10.5" customHeight="1">
      <c r="A11" s="83">
        <v>41335</v>
      </c>
      <c r="B11" s="84"/>
      <c r="C11" s="85"/>
      <c r="D11" s="84"/>
      <c r="E11" s="84"/>
      <c r="F11" s="84"/>
      <c r="G11" s="85"/>
      <c r="H11" s="85"/>
      <c r="I11" s="86"/>
      <c r="J11" s="115"/>
      <c r="K11" s="97"/>
      <c r="T11" s="3"/>
      <c r="U11" s="9"/>
      <c r="X11" s="13"/>
      <c r="Z11" s="25"/>
      <c r="AA11" s="25" t="s">
        <v>26</v>
      </c>
      <c r="AB11" s="25" t="s">
        <v>34</v>
      </c>
      <c r="AC11" s="25" t="s">
        <v>66</v>
      </c>
      <c r="AD11" s="26"/>
      <c r="AE11" s="25" t="s">
        <v>8</v>
      </c>
      <c r="AF11" s="10"/>
    </row>
    <row r="12" spans="1:32" ht="10.5" customHeight="1">
      <c r="A12" s="83">
        <v>41336</v>
      </c>
      <c r="B12" s="84"/>
      <c r="C12" s="85"/>
      <c r="D12" s="105"/>
      <c r="E12" s="105"/>
      <c r="F12" s="84"/>
      <c r="G12" s="85"/>
      <c r="H12" s="85"/>
      <c r="I12" s="86"/>
      <c r="J12" s="115"/>
      <c r="K12" s="97"/>
      <c r="T12" s="3"/>
      <c r="U12" s="9"/>
      <c r="X12" s="13"/>
      <c r="Z12" s="25"/>
      <c r="AA12" s="25" t="s">
        <v>48</v>
      </c>
      <c r="AB12" s="25" t="s">
        <v>33</v>
      </c>
      <c r="AC12" s="25" t="s">
        <v>67</v>
      </c>
      <c r="AD12" s="26"/>
      <c r="AE12" s="25" t="s">
        <v>18</v>
      </c>
      <c r="AF12" s="10"/>
    </row>
    <row r="13" spans="1:32" ht="10.5" customHeight="1">
      <c r="A13" s="83">
        <v>41337</v>
      </c>
      <c r="B13" s="84" t="s">
        <v>25</v>
      </c>
      <c r="C13" s="85">
        <v>8</v>
      </c>
      <c r="D13" s="105"/>
      <c r="E13" s="105"/>
      <c r="F13" s="84"/>
      <c r="G13" s="85"/>
      <c r="H13" s="85"/>
      <c r="I13" s="86"/>
      <c r="J13" s="115"/>
      <c r="K13" s="97"/>
      <c r="T13" s="3"/>
      <c r="U13" s="9"/>
      <c r="X13" s="13"/>
      <c r="Z13" s="25"/>
      <c r="AA13" s="25" t="s">
        <v>30</v>
      </c>
      <c r="AB13" s="25" t="s">
        <v>37</v>
      </c>
      <c r="AC13" s="25" t="s">
        <v>82</v>
      </c>
      <c r="AD13" s="26"/>
      <c r="AE13" s="29" t="s">
        <v>19</v>
      </c>
      <c r="AF13" s="10"/>
    </row>
    <row r="14" spans="1:32" ht="10.5" customHeight="1">
      <c r="A14" s="83">
        <v>41338</v>
      </c>
      <c r="B14" s="84" t="s">
        <v>25</v>
      </c>
      <c r="C14" s="85">
        <v>8</v>
      </c>
      <c r="D14" s="105"/>
      <c r="E14" s="105"/>
      <c r="F14" s="84"/>
      <c r="G14" s="85"/>
      <c r="H14" s="85"/>
      <c r="I14" s="86"/>
      <c r="J14" s="115"/>
      <c r="K14" s="97"/>
      <c r="T14" s="3"/>
      <c r="U14" s="9"/>
      <c r="X14" s="13"/>
      <c r="Z14" s="25"/>
      <c r="AA14" s="28">
        <v>476</v>
      </c>
      <c r="AB14" s="28" t="s">
        <v>28</v>
      </c>
      <c r="AC14" s="28" t="s">
        <v>43</v>
      </c>
      <c r="AD14" s="26"/>
      <c r="AE14" s="29" t="s">
        <v>20</v>
      </c>
      <c r="AF14" s="10"/>
    </row>
    <row r="15" spans="1:32" ht="10.5" customHeight="1">
      <c r="A15" s="83">
        <v>41339</v>
      </c>
      <c r="B15" s="84" t="s">
        <v>25</v>
      </c>
      <c r="C15" s="85">
        <v>8</v>
      </c>
      <c r="D15" s="105"/>
      <c r="E15" s="105"/>
      <c r="F15" s="84"/>
      <c r="G15" s="85"/>
      <c r="H15" s="85"/>
      <c r="I15" s="86"/>
      <c r="J15" s="115"/>
      <c r="K15" s="97"/>
      <c r="T15" s="3"/>
      <c r="U15" s="9"/>
      <c r="X15" s="13"/>
      <c r="Z15" s="25"/>
      <c r="AA15" s="28" t="s">
        <v>85</v>
      </c>
      <c r="AB15" s="28" t="s">
        <v>70</v>
      </c>
      <c r="AC15" s="25" t="s">
        <v>102</v>
      </c>
      <c r="AD15" s="26"/>
      <c r="AE15" s="29" t="s">
        <v>0</v>
      </c>
      <c r="AF15" s="10"/>
    </row>
    <row r="16" spans="1:32" ht="10.5" customHeight="1">
      <c r="A16" s="83">
        <v>41340</v>
      </c>
      <c r="B16" s="84" t="s">
        <v>25</v>
      </c>
      <c r="C16" s="85">
        <v>8</v>
      </c>
      <c r="D16" s="84"/>
      <c r="E16" s="84"/>
      <c r="F16" s="84"/>
      <c r="G16" s="85"/>
      <c r="H16" s="85"/>
      <c r="I16" s="86"/>
      <c r="J16" s="115"/>
      <c r="K16" s="97"/>
      <c r="T16" s="3"/>
      <c r="U16" s="9"/>
      <c r="X16" s="13"/>
      <c r="Z16" s="25"/>
      <c r="AA16" s="25" t="s">
        <v>29</v>
      </c>
      <c r="AB16" s="25" t="s">
        <v>69</v>
      </c>
      <c r="AC16" s="25" t="s">
        <v>45</v>
      </c>
      <c r="AD16" s="26"/>
      <c r="AE16" s="29" t="s">
        <v>0</v>
      </c>
      <c r="AF16" s="10"/>
    </row>
    <row r="17" spans="1:32" ht="10.5" customHeight="1">
      <c r="A17" s="83">
        <v>41341</v>
      </c>
      <c r="B17" s="84" t="s">
        <v>25</v>
      </c>
      <c r="C17" s="85">
        <v>8</v>
      </c>
      <c r="D17" s="84"/>
      <c r="E17" s="84"/>
      <c r="F17" s="84"/>
      <c r="G17" s="85"/>
      <c r="H17" s="85"/>
      <c r="I17" s="86"/>
      <c r="J17" s="115"/>
      <c r="K17" s="97"/>
      <c r="T17" s="3"/>
      <c r="U17" s="9"/>
      <c r="X17" s="13"/>
      <c r="Z17" s="25"/>
      <c r="AA17" s="25" t="s">
        <v>27</v>
      </c>
      <c r="AB17" s="25" t="s">
        <v>35</v>
      </c>
      <c r="AC17" s="25" t="s">
        <v>58</v>
      </c>
      <c r="AD17" s="26"/>
      <c r="AE17" s="29" t="s">
        <v>0</v>
      </c>
      <c r="AF17" s="10"/>
    </row>
    <row r="18" spans="1:32" ht="10.5" customHeight="1">
      <c r="A18" s="83">
        <v>41342</v>
      </c>
      <c r="B18" s="84"/>
      <c r="C18" s="85"/>
      <c r="D18" s="84"/>
      <c r="E18" s="84"/>
      <c r="F18" s="84"/>
      <c r="G18" s="85"/>
      <c r="H18" s="85"/>
      <c r="I18" s="86"/>
      <c r="J18" s="115"/>
      <c r="K18" s="97"/>
      <c r="T18" s="3"/>
      <c r="U18" s="9"/>
      <c r="X18" s="13"/>
      <c r="Z18" s="25"/>
      <c r="AA18" s="25" t="s">
        <v>99</v>
      </c>
      <c r="AB18" s="25" t="s">
        <v>100</v>
      </c>
      <c r="AC18" s="25" t="s">
        <v>101</v>
      </c>
      <c r="AD18" s="26"/>
      <c r="AE18" s="29" t="s">
        <v>0</v>
      </c>
      <c r="AF18" s="10"/>
    </row>
    <row r="19" spans="1:32" ht="10.5" customHeight="1">
      <c r="A19" s="83">
        <v>41343</v>
      </c>
      <c r="B19" s="84"/>
      <c r="C19" s="85"/>
      <c r="D19" s="84"/>
      <c r="E19" s="84"/>
      <c r="F19" s="84"/>
      <c r="G19" s="85"/>
      <c r="H19" s="85"/>
      <c r="I19" s="86"/>
      <c r="J19" s="115"/>
      <c r="K19" s="97"/>
      <c r="T19" s="3"/>
      <c r="U19" s="9"/>
      <c r="X19" s="13"/>
      <c r="Z19" s="25"/>
      <c r="AA19" s="25" t="s">
        <v>76</v>
      </c>
      <c r="AB19" s="25" t="s">
        <v>38</v>
      </c>
      <c r="AC19" s="25" t="s">
        <v>103</v>
      </c>
      <c r="AD19" s="26"/>
      <c r="AE19" s="29" t="s">
        <v>0</v>
      </c>
      <c r="AF19" s="10"/>
    </row>
    <row r="20" spans="1:32" ht="10.5" customHeight="1">
      <c r="A20" s="83">
        <v>41344</v>
      </c>
      <c r="B20" s="84" t="s">
        <v>25</v>
      </c>
      <c r="C20" s="85">
        <v>8</v>
      </c>
      <c r="D20" s="84"/>
      <c r="E20" s="84"/>
      <c r="F20" s="84"/>
      <c r="G20" s="85"/>
      <c r="H20" s="85"/>
      <c r="I20" s="86"/>
      <c r="J20" s="115"/>
      <c r="K20" s="97"/>
      <c r="T20" s="3"/>
      <c r="U20" s="9"/>
      <c r="X20" s="13"/>
      <c r="Z20" s="25"/>
      <c r="AA20" s="25" t="s">
        <v>77</v>
      </c>
      <c r="AB20" s="25" t="s">
        <v>36</v>
      </c>
      <c r="AC20" s="25" t="s">
        <v>78</v>
      </c>
      <c r="AD20" s="26"/>
      <c r="AE20" s="29" t="s">
        <v>0</v>
      </c>
      <c r="AF20" s="10"/>
    </row>
    <row r="21" spans="1:32" ht="10.5" customHeight="1">
      <c r="A21" s="83">
        <v>41345</v>
      </c>
      <c r="B21" s="84" t="s">
        <v>25</v>
      </c>
      <c r="C21" s="85">
        <v>8</v>
      </c>
      <c r="D21" s="84"/>
      <c r="E21" s="84"/>
      <c r="F21" s="84"/>
      <c r="G21" s="85"/>
      <c r="H21" s="85"/>
      <c r="I21" s="86"/>
      <c r="J21" s="115"/>
      <c r="K21" s="97"/>
      <c r="T21" s="3"/>
      <c r="U21" s="9"/>
      <c r="X21" s="13"/>
      <c r="Z21" s="25"/>
      <c r="AA21" s="25" t="s">
        <v>86</v>
      </c>
      <c r="AB21" s="25" t="s">
        <v>71</v>
      </c>
      <c r="AC21" s="25" t="s">
        <v>44</v>
      </c>
      <c r="AD21" s="26"/>
      <c r="AE21" s="29" t="s">
        <v>0</v>
      </c>
      <c r="AF21" s="10"/>
    </row>
    <row r="22" spans="1:32" ht="10.5" customHeight="1">
      <c r="A22" s="83">
        <v>41346</v>
      </c>
      <c r="B22" s="84" t="s">
        <v>25</v>
      </c>
      <c r="C22" s="85">
        <v>8</v>
      </c>
      <c r="D22" s="84"/>
      <c r="E22" s="84"/>
      <c r="F22" s="84"/>
      <c r="G22" s="85"/>
      <c r="H22" s="85"/>
      <c r="I22" s="86"/>
      <c r="J22" s="115"/>
      <c r="K22" s="97"/>
      <c r="T22" s="3"/>
      <c r="U22" s="9"/>
      <c r="X22" s="13"/>
      <c r="Z22" s="26"/>
      <c r="AA22" s="25" t="s">
        <v>87</v>
      </c>
      <c r="AB22" s="25" t="s">
        <v>72</v>
      </c>
      <c r="AC22" s="25" t="s">
        <v>46</v>
      </c>
      <c r="AD22" s="26"/>
      <c r="AE22" s="29" t="s">
        <v>0</v>
      </c>
      <c r="AF22" s="10"/>
    </row>
    <row r="23" spans="1:32" ht="10.5" customHeight="1">
      <c r="A23" s="83">
        <v>41347</v>
      </c>
      <c r="B23" s="84" t="s">
        <v>25</v>
      </c>
      <c r="C23" s="85">
        <v>8</v>
      </c>
      <c r="D23" s="84"/>
      <c r="E23" s="84"/>
      <c r="F23" s="84"/>
      <c r="G23" s="85"/>
      <c r="H23" s="85"/>
      <c r="I23" s="86"/>
      <c r="J23" s="115"/>
      <c r="K23" s="97"/>
      <c r="T23" s="3"/>
      <c r="U23" s="9"/>
      <c r="X23" s="13"/>
      <c r="Z23" s="26"/>
      <c r="AA23" s="25" t="s">
        <v>87</v>
      </c>
      <c r="AB23" s="25" t="s">
        <v>88</v>
      </c>
      <c r="AC23" s="25" t="s">
        <v>89</v>
      </c>
      <c r="AD23" s="26"/>
      <c r="AE23" s="29" t="s">
        <v>0</v>
      </c>
      <c r="AF23" s="10"/>
    </row>
    <row r="24" spans="1:32" ht="10.5" customHeight="1">
      <c r="A24" s="83">
        <v>41348</v>
      </c>
      <c r="B24" s="84" t="s">
        <v>25</v>
      </c>
      <c r="C24" s="85">
        <v>8</v>
      </c>
      <c r="D24" s="84"/>
      <c r="E24" s="84"/>
      <c r="F24" s="84"/>
      <c r="G24" s="85"/>
      <c r="H24" s="85"/>
      <c r="I24" s="86"/>
      <c r="J24" s="115"/>
      <c r="K24" s="97"/>
      <c r="T24" s="3"/>
      <c r="U24" s="9"/>
      <c r="X24" s="13"/>
      <c r="Z24" s="25"/>
      <c r="AA24" s="25" t="s">
        <v>79</v>
      </c>
      <c r="AB24" s="25" t="s">
        <v>80</v>
      </c>
      <c r="AC24" s="25" t="s">
        <v>84</v>
      </c>
      <c r="AD24" s="26"/>
      <c r="AE24" s="29" t="s">
        <v>0</v>
      </c>
      <c r="AF24" s="10"/>
    </row>
    <row r="25" spans="1:32" ht="10.5" customHeight="1">
      <c r="A25" s="83">
        <v>41349</v>
      </c>
      <c r="B25" s="84"/>
      <c r="C25" s="85"/>
      <c r="D25" s="84"/>
      <c r="E25" s="84"/>
      <c r="F25" s="84"/>
      <c r="G25" s="85"/>
      <c r="H25" s="85"/>
      <c r="I25" s="86"/>
      <c r="J25" s="115"/>
      <c r="K25" s="97"/>
      <c r="T25" s="3"/>
      <c r="U25" s="9"/>
      <c r="X25" s="13"/>
      <c r="Z25" s="25"/>
      <c r="AA25" s="25" t="s">
        <v>106</v>
      </c>
      <c r="AB25" s="25"/>
      <c r="AC25" s="25" t="s">
        <v>49</v>
      </c>
      <c r="AD25" s="26"/>
      <c r="AE25" s="29" t="s">
        <v>0</v>
      </c>
      <c r="AF25" s="10"/>
    </row>
    <row r="26" spans="1:32" ht="10.5" customHeight="1">
      <c r="A26" s="83">
        <v>41350</v>
      </c>
      <c r="B26" s="84"/>
      <c r="C26" s="85"/>
      <c r="D26" s="84"/>
      <c r="E26" s="84"/>
      <c r="F26" s="84"/>
      <c r="G26" s="85"/>
      <c r="H26" s="85"/>
      <c r="I26" s="86"/>
      <c r="J26" s="115"/>
      <c r="K26" s="97"/>
      <c r="T26" s="3"/>
      <c r="U26" s="9"/>
      <c r="X26" s="13"/>
      <c r="Z26" s="26"/>
      <c r="AA26" s="25" t="s">
        <v>31</v>
      </c>
      <c r="AB26" s="25"/>
      <c r="AC26" s="25" t="s">
        <v>47</v>
      </c>
      <c r="AD26" s="26"/>
      <c r="AE26" s="29" t="s">
        <v>0</v>
      </c>
      <c r="AF26" s="10"/>
    </row>
    <row r="27" spans="1:32" ht="10.5" customHeight="1">
      <c r="A27" s="83">
        <v>41351</v>
      </c>
      <c r="B27" s="84" t="s">
        <v>25</v>
      </c>
      <c r="C27" s="85">
        <v>8</v>
      </c>
      <c r="D27" s="84"/>
      <c r="E27" s="84"/>
      <c r="F27" s="84"/>
      <c r="G27" s="85"/>
      <c r="H27" s="85"/>
      <c r="I27" s="86"/>
      <c r="J27" s="115"/>
      <c r="K27" s="97"/>
      <c r="T27" s="3"/>
      <c r="U27" s="9"/>
      <c r="X27" s="13"/>
      <c r="Z27" s="26"/>
      <c r="AA27" s="25">
        <v>688</v>
      </c>
      <c r="AB27" s="25"/>
      <c r="AC27" s="25" t="s">
        <v>73</v>
      </c>
      <c r="AD27" s="26"/>
      <c r="AE27" s="29" t="s">
        <v>0</v>
      </c>
      <c r="AF27" s="10"/>
    </row>
    <row r="28" spans="1:32" ht="10.5" customHeight="1">
      <c r="A28" s="83">
        <v>41352</v>
      </c>
      <c r="B28" s="84" t="s">
        <v>25</v>
      </c>
      <c r="C28" s="85">
        <v>8</v>
      </c>
      <c r="D28" s="84"/>
      <c r="E28" s="84"/>
      <c r="F28" s="84"/>
      <c r="G28" s="85"/>
      <c r="H28" s="85"/>
      <c r="I28" s="86"/>
      <c r="J28" s="115"/>
      <c r="K28" s="97"/>
      <c r="T28" s="3"/>
      <c r="U28" s="9"/>
      <c r="X28" s="13"/>
      <c r="Z28" s="26"/>
      <c r="AA28" s="25" t="s">
        <v>74</v>
      </c>
      <c r="AB28" s="25"/>
      <c r="AC28" s="25" t="s">
        <v>75</v>
      </c>
      <c r="AD28" s="26"/>
      <c r="AE28" s="29" t="s">
        <v>0</v>
      </c>
      <c r="AF28" s="10"/>
    </row>
    <row r="29" spans="1:32" ht="10.5" customHeight="1">
      <c r="A29" s="83">
        <v>41353</v>
      </c>
      <c r="B29" s="84" t="s">
        <v>25</v>
      </c>
      <c r="C29" s="85">
        <v>8</v>
      </c>
      <c r="D29" s="84"/>
      <c r="E29" s="84"/>
      <c r="F29" s="84"/>
      <c r="G29" s="85"/>
      <c r="H29" s="85"/>
      <c r="I29" s="86"/>
      <c r="J29" s="115"/>
      <c r="K29" s="97"/>
      <c r="T29" s="3"/>
      <c r="U29" s="9"/>
      <c r="X29" s="13"/>
      <c r="Z29" s="26"/>
      <c r="AA29" s="29"/>
      <c r="AB29" s="25"/>
      <c r="AC29" s="25"/>
      <c r="AD29" s="26"/>
      <c r="AE29" s="29" t="s">
        <v>0</v>
      </c>
      <c r="AF29" s="10"/>
    </row>
    <row r="30" spans="1:32" ht="10.5" customHeight="1">
      <c r="A30" s="83">
        <v>41354</v>
      </c>
      <c r="B30" s="84" t="s">
        <v>25</v>
      </c>
      <c r="C30" s="85">
        <v>8</v>
      </c>
      <c r="D30" s="84"/>
      <c r="E30" s="84"/>
      <c r="F30" s="84"/>
      <c r="G30" s="85"/>
      <c r="H30" s="85"/>
      <c r="I30" s="86"/>
      <c r="J30" s="115"/>
      <c r="K30" s="97"/>
      <c r="T30" s="3"/>
      <c r="U30" s="9"/>
      <c r="X30" s="13"/>
      <c r="Z30" s="26"/>
      <c r="AA30" s="29" t="s">
        <v>0</v>
      </c>
      <c r="AB30" s="25"/>
      <c r="AC30" s="25"/>
      <c r="AD30" s="26"/>
      <c r="AE30" s="29" t="s">
        <v>0</v>
      </c>
      <c r="AF30" s="10"/>
    </row>
    <row r="31" spans="1:32" ht="10.5" customHeight="1">
      <c r="A31" s="83">
        <v>41355</v>
      </c>
      <c r="B31" s="84" t="s">
        <v>25</v>
      </c>
      <c r="C31" s="85">
        <v>8</v>
      </c>
      <c r="D31" s="84"/>
      <c r="E31" s="84"/>
      <c r="F31" s="84"/>
      <c r="G31" s="85"/>
      <c r="H31" s="85"/>
      <c r="I31" s="86"/>
      <c r="J31" s="115"/>
      <c r="K31" s="97"/>
      <c r="T31" s="3"/>
      <c r="U31" s="9"/>
      <c r="X31" s="13"/>
      <c r="Z31" s="26"/>
      <c r="AA31" s="29" t="s">
        <v>0</v>
      </c>
      <c r="AB31" s="25"/>
      <c r="AC31" s="25"/>
      <c r="AD31" s="26"/>
      <c r="AE31" s="29" t="s">
        <v>0</v>
      </c>
      <c r="AF31" s="10"/>
    </row>
    <row r="32" spans="1:32" ht="10.5" customHeight="1">
      <c r="A32" s="83">
        <v>41356</v>
      </c>
      <c r="B32" s="84"/>
      <c r="C32" s="85"/>
      <c r="D32" s="84"/>
      <c r="E32" s="84"/>
      <c r="F32" s="84"/>
      <c r="G32" s="85"/>
      <c r="H32" s="85"/>
      <c r="I32" s="86"/>
      <c r="J32" s="115"/>
      <c r="K32" s="97"/>
      <c r="T32" s="3"/>
      <c r="U32" s="9"/>
      <c r="X32" s="13"/>
      <c r="Z32" s="26"/>
      <c r="AA32" s="29" t="s">
        <v>0</v>
      </c>
      <c r="AB32" s="25"/>
      <c r="AC32" s="25"/>
      <c r="AD32" s="26"/>
      <c r="AE32" s="29" t="s">
        <v>0</v>
      </c>
      <c r="AF32" s="10"/>
    </row>
    <row r="33" spans="1:32" ht="10.5" customHeight="1">
      <c r="A33" s="83">
        <v>41357</v>
      </c>
      <c r="B33" s="84"/>
      <c r="C33" s="85"/>
      <c r="D33" s="84"/>
      <c r="E33" s="84"/>
      <c r="F33" s="84"/>
      <c r="G33" s="85"/>
      <c r="H33" s="85"/>
      <c r="I33" s="86"/>
      <c r="J33" s="115"/>
      <c r="K33" s="97"/>
      <c r="T33" s="3"/>
      <c r="U33" s="9"/>
      <c r="X33" s="13"/>
      <c r="Z33" s="26"/>
      <c r="AA33" s="29" t="s">
        <v>0</v>
      </c>
      <c r="AB33" s="25"/>
      <c r="AC33" s="25"/>
      <c r="AD33" s="26"/>
      <c r="AE33" s="29" t="s">
        <v>0</v>
      </c>
      <c r="AF33" s="10"/>
    </row>
    <row r="34" spans="1:32" ht="10.5" customHeight="1">
      <c r="A34" s="83">
        <v>41358</v>
      </c>
      <c r="B34" s="84" t="s">
        <v>25</v>
      </c>
      <c r="C34" s="85">
        <v>8</v>
      </c>
      <c r="D34" s="84"/>
      <c r="E34" s="84"/>
      <c r="F34" s="84"/>
      <c r="G34" s="85"/>
      <c r="H34" s="85"/>
      <c r="I34" s="86"/>
      <c r="J34" s="115"/>
      <c r="K34" s="97"/>
      <c r="T34" s="3"/>
      <c r="U34" s="9"/>
      <c r="X34" s="13"/>
      <c r="Z34" s="26"/>
      <c r="AA34" s="29"/>
      <c r="AB34" s="25"/>
      <c r="AC34" s="25"/>
      <c r="AD34" s="26"/>
      <c r="AE34" s="29"/>
      <c r="AF34" s="10"/>
    </row>
    <row r="35" spans="1:32" ht="10.5" customHeight="1">
      <c r="A35" s="83">
        <v>41359</v>
      </c>
      <c r="B35" s="84" t="s">
        <v>25</v>
      </c>
      <c r="C35" s="85">
        <v>8</v>
      </c>
      <c r="D35" s="84"/>
      <c r="E35" s="84"/>
      <c r="F35" s="84"/>
      <c r="G35" s="85"/>
      <c r="H35" s="85"/>
      <c r="I35" s="86"/>
      <c r="J35" s="115"/>
      <c r="K35" s="97"/>
      <c r="T35" s="3"/>
      <c r="U35" s="9"/>
      <c r="X35" s="13"/>
      <c r="Z35" s="26"/>
      <c r="AA35" s="29"/>
      <c r="AB35" s="25"/>
      <c r="AC35" s="25"/>
      <c r="AD35" s="26"/>
      <c r="AE35" s="29"/>
      <c r="AF35" s="10"/>
    </row>
    <row r="36" spans="1:32" ht="10.5" customHeight="1">
      <c r="A36" s="83">
        <v>41360</v>
      </c>
      <c r="B36" s="84" t="s">
        <v>25</v>
      </c>
      <c r="C36" s="85">
        <v>8</v>
      </c>
      <c r="D36" s="84"/>
      <c r="E36" s="84"/>
      <c r="F36" s="84"/>
      <c r="G36" s="85"/>
      <c r="H36" s="85"/>
      <c r="I36" s="86"/>
      <c r="J36" s="115"/>
      <c r="K36" s="97"/>
      <c r="T36" s="3"/>
      <c r="U36" s="9"/>
      <c r="X36" s="13"/>
      <c r="Z36" s="26"/>
      <c r="AA36" s="29"/>
      <c r="AB36" s="25"/>
      <c r="AC36" s="25"/>
      <c r="AD36" s="26"/>
      <c r="AE36" s="29"/>
      <c r="AF36" s="10"/>
    </row>
    <row r="37" spans="1:32" ht="10.5" customHeight="1">
      <c r="A37" s="83">
        <v>41361</v>
      </c>
      <c r="B37" s="84" t="s">
        <v>25</v>
      </c>
      <c r="C37" s="85">
        <v>8</v>
      </c>
      <c r="D37" s="84"/>
      <c r="E37" s="84"/>
      <c r="F37" s="84"/>
      <c r="G37" s="85"/>
      <c r="H37" s="85"/>
      <c r="I37" s="86"/>
      <c r="J37" s="115"/>
      <c r="K37" s="97"/>
      <c r="T37" s="3"/>
      <c r="U37" s="9"/>
      <c r="X37" s="13"/>
      <c r="Z37" s="26"/>
      <c r="AA37" s="29"/>
      <c r="AB37" s="25"/>
      <c r="AC37" s="25"/>
      <c r="AD37" s="26"/>
      <c r="AE37" s="29"/>
      <c r="AF37" s="10"/>
    </row>
    <row r="38" spans="1:32" ht="10.5" customHeight="1">
      <c r="A38" s="83">
        <v>41362</v>
      </c>
      <c r="B38" s="84" t="s">
        <v>25</v>
      </c>
      <c r="C38" s="85">
        <v>8</v>
      </c>
      <c r="D38" s="84"/>
      <c r="E38" s="84"/>
      <c r="F38" s="84"/>
      <c r="G38" s="85"/>
      <c r="H38" s="85"/>
      <c r="I38" s="86"/>
      <c r="J38" s="115"/>
      <c r="K38" s="97"/>
      <c r="T38" s="3"/>
      <c r="U38" s="9"/>
      <c r="X38" s="13"/>
      <c r="Z38" s="26"/>
      <c r="AA38" s="29"/>
      <c r="AB38" s="25"/>
      <c r="AC38" s="25"/>
      <c r="AD38" s="26"/>
      <c r="AE38" s="29"/>
      <c r="AF38" s="10"/>
    </row>
    <row r="39" spans="1:32" ht="10.5" customHeight="1">
      <c r="A39" s="83">
        <v>41363</v>
      </c>
      <c r="B39" s="84"/>
      <c r="C39" s="85"/>
      <c r="D39" s="84"/>
      <c r="E39" s="84"/>
      <c r="F39" s="84"/>
      <c r="G39" s="85"/>
      <c r="H39" s="85"/>
      <c r="I39" s="86"/>
      <c r="J39" s="115"/>
      <c r="K39" s="97"/>
      <c r="T39" s="3"/>
      <c r="U39" s="9"/>
      <c r="X39" s="13"/>
      <c r="Z39" s="26"/>
      <c r="AA39" s="29" t="s">
        <v>0</v>
      </c>
      <c r="AB39" s="25"/>
      <c r="AC39" s="25"/>
      <c r="AD39" s="26"/>
      <c r="AE39" s="29" t="s">
        <v>0</v>
      </c>
      <c r="AF39" s="10"/>
    </row>
    <row r="40" spans="1:32" ht="10.5" customHeight="1">
      <c r="A40" s="90">
        <v>41364</v>
      </c>
      <c r="B40" s="91"/>
      <c r="C40" s="92"/>
      <c r="D40" s="91"/>
      <c r="E40" s="91"/>
      <c r="F40" s="91"/>
      <c r="G40" s="92"/>
      <c r="H40" s="92"/>
      <c r="I40" s="113" t="s">
        <v>93</v>
      </c>
      <c r="J40" s="116"/>
      <c r="K40" s="98"/>
      <c r="U40" s="9"/>
      <c r="X40" s="13"/>
      <c r="Z40" s="26"/>
      <c r="AA40" s="29" t="s">
        <v>0</v>
      </c>
      <c r="AB40" s="25"/>
      <c r="AC40" s="25"/>
      <c r="AD40" s="26"/>
      <c r="AE40" s="29" t="s">
        <v>0</v>
      </c>
      <c r="AF40" s="10"/>
    </row>
    <row r="41" spans="1:32" ht="10.5" customHeight="1">
      <c r="A41" s="117" t="s">
        <v>113</v>
      </c>
      <c r="B41" s="118"/>
      <c r="C41" s="119"/>
      <c r="D41" s="71">
        <f>(SUMIF(B10:B40,"&lt;&gt;476",C10:C40)+SUM(H10:H40))/8</f>
        <v>21</v>
      </c>
      <c r="E41" s="71">
        <f>(SUMIF(D10:D40,"&lt;&gt;",C10:C40)+SUM(H10:H40))/8</f>
        <v>0</v>
      </c>
      <c r="F41" s="72">
        <f>IF(D41=0,0,E41/D41)</f>
        <v>0</v>
      </c>
      <c r="G41" s="73"/>
      <c r="H41" s="73"/>
      <c r="I41" s="74"/>
      <c r="J41" s="17"/>
      <c r="K41" s="23"/>
      <c r="AE41" s="11"/>
      <c r="AF41" s="10"/>
    </row>
    <row r="42" spans="1:31" ht="10.5" customHeight="1">
      <c r="A42" s="120" t="s">
        <v>114</v>
      </c>
      <c r="B42" s="121"/>
      <c r="C42" s="122"/>
      <c r="D42" s="75">
        <f>(Feb!D42+D41)</f>
        <v>64</v>
      </c>
      <c r="E42" s="75">
        <f>(Feb!E42+E41)</f>
        <v>0</v>
      </c>
      <c r="F42" s="76">
        <f>E42/220</f>
        <v>0</v>
      </c>
      <c r="G42" s="77"/>
      <c r="H42" s="77"/>
      <c r="I42" s="78"/>
      <c r="J42" s="36" t="s">
        <v>21</v>
      </c>
      <c r="K42" s="37">
        <f>SUMIF(D10:D40,"&lt;&gt;",K10:K40)</f>
        <v>0</v>
      </c>
      <c r="AE42" s="4"/>
    </row>
    <row r="43" spans="1:32" ht="3" customHeight="1">
      <c r="A43" s="35"/>
      <c r="B43" s="48"/>
      <c r="C43" s="48"/>
      <c r="D43" s="35"/>
      <c r="E43" s="35"/>
      <c r="F43" s="35"/>
      <c r="G43" s="35"/>
      <c r="H43" s="35"/>
      <c r="I43" s="35"/>
      <c r="J43" s="35"/>
      <c r="K43" s="35"/>
      <c r="AE43" s="8"/>
      <c r="AF43" s="10"/>
    </row>
    <row r="44" spans="1:11" s="2" customFormat="1" ht="10.5" customHeight="1">
      <c r="A44" s="63"/>
      <c r="B44" s="199" t="s">
        <v>39</v>
      </c>
      <c r="C44" s="195"/>
      <c r="D44" s="195"/>
      <c r="E44" s="200"/>
      <c r="F44" s="194" t="s">
        <v>40</v>
      </c>
      <c r="G44" s="195"/>
      <c r="H44" s="195"/>
      <c r="I44" s="196"/>
      <c r="J44" s="177" t="s">
        <v>115</v>
      </c>
      <c r="K44" s="178"/>
    </row>
    <row r="45" spans="1:11" s="2" customFormat="1" ht="10.5" customHeight="1">
      <c r="A45" s="64" t="s">
        <v>11</v>
      </c>
      <c r="B45" s="201" t="str">
        <f>F7</f>
        <v>Paleari Fabio</v>
      </c>
      <c r="C45" s="193"/>
      <c r="D45" s="193"/>
      <c r="E45" s="202"/>
      <c r="F45" s="192" t="s">
        <v>22</v>
      </c>
      <c r="G45" s="193"/>
      <c r="H45" s="193"/>
      <c r="I45" s="193"/>
      <c r="J45" s="179"/>
      <c r="K45" s="180"/>
    </row>
    <row r="46" spans="1:11" s="2" customFormat="1" ht="10.5" customHeight="1">
      <c r="A46" s="64" t="s">
        <v>12</v>
      </c>
      <c r="B46" s="174"/>
      <c r="C46" s="175"/>
      <c r="D46" s="175"/>
      <c r="E46" s="176"/>
      <c r="F46" s="197"/>
      <c r="G46" s="175"/>
      <c r="H46" s="175"/>
      <c r="I46" s="175"/>
      <c r="J46" s="179"/>
      <c r="K46" s="180"/>
    </row>
    <row r="47" spans="1:11" s="2" customFormat="1" ht="10.5" customHeight="1">
      <c r="A47" s="65" t="s">
        <v>13</v>
      </c>
      <c r="B47" s="183">
        <f>DATE(YEAR(A10),MONTH(A10)+1,1)-1</f>
        <v>41364</v>
      </c>
      <c r="C47" s="184"/>
      <c r="D47" s="184"/>
      <c r="E47" s="185"/>
      <c r="F47" s="190">
        <f>DATE(YEAR(A10),MONTH(A10)+1,1)-1</f>
        <v>41364</v>
      </c>
      <c r="G47" s="191"/>
      <c r="H47" s="191"/>
      <c r="I47" s="191"/>
      <c r="J47" s="181"/>
      <c r="K47" s="182"/>
    </row>
    <row r="48" spans="1:11" ht="10.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ht="10.5" customHeight="1">
      <c r="A49" s="198" t="s">
        <v>17</v>
      </c>
      <c r="B49" s="189"/>
      <c r="C49" s="189"/>
      <c r="D49" s="189"/>
      <c r="E49" s="189"/>
      <c r="F49" s="189"/>
      <c r="G49" s="189"/>
      <c r="H49" s="189"/>
      <c r="I49" s="189"/>
      <c r="J49" s="189"/>
      <c r="K49" s="189"/>
    </row>
    <row r="50" spans="1:11" ht="10.5" customHeight="1">
      <c r="A50" s="188" t="s">
        <v>97</v>
      </c>
      <c r="B50" s="189"/>
      <c r="C50" s="189"/>
      <c r="D50" s="189"/>
      <c r="E50" s="189"/>
      <c r="F50" s="189"/>
      <c r="G50" s="189"/>
      <c r="H50" s="189"/>
      <c r="I50" s="189"/>
      <c r="J50" s="189"/>
      <c r="K50" s="189"/>
    </row>
    <row r="51" ht="10.5" customHeight="1"/>
    <row r="52" ht="10.5" customHeight="1"/>
    <row r="53" ht="10.5" customHeight="1"/>
    <row r="54" ht="10.5" customHeight="1"/>
    <row r="55" ht="10.5" customHeight="1"/>
  </sheetData>
  <sheetProtection password="DE57" sheet="1" objects="1" scenarios="1" formatCells="0" selectLockedCells="1" autoFilter="0"/>
  <autoFilter ref="A9:K31"/>
  <mergeCells count="12">
    <mergeCell ref="B46:E46"/>
    <mergeCell ref="B47:E47"/>
    <mergeCell ref="J7:K7"/>
    <mergeCell ref="J44:K47"/>
    <mergeCell ref="A50:K50"/>
    <mergeCell ref="F47:I47"/>
    <mergeCell ref="F45:I45"/>
    <mergeCell ref="F44:I44"/>
    <mergeCell ref="F46:I46"/>
    <mergeCell ref="A49:K49"/>
    <mergeCell ref="B44:E44"/>
    <mergeCell ref="B45:E45"/>
  </mergeCells>
  <conditionalFormatting sqref="H10:H40">
    <cfRule type="cellIs" priority="1" dxfId="0" operator="greaterThan" stopIfTrue="1">
      <formula>0</formula>
    </cfRule>
  </conditionalFormatting>
  <conditionalFormatting sqref="A10:A40">
    <cfRule type="expression" priority="2" dxfId="0" stopIfTrue="1">
      <formula>IF(OR(WEEKDAY(A10)=7,WEEKDAY(A10)=1),TRUE(),FALSE())</formula>
    </cfRule>
  </conditionalFormatting>
  <dataValidations count="4">
    <dataValidation type="list" allowBlank="1" showInputMessage="1" showErrorMessage="1" promptTitle="  Expense Type" prompt="Tipologia di spesa" sqref="J10:J40">
      <formula1>$AE$10:$AE$14</formula1>
    </dataValidation>
    <dataValidation type="whole" allowBlank="1" showInputMessage="1" showErrorMessage="1" sqref="H10:H40 C10:C40">
      <formula1>0</formula1>
      <formula2>8</formula2>
    </dataValidation>
    <dataValidation type="list" allowBlank="1" showInputMessage="1" showErrorMessage="1" promptTitle="Codice Lavoro:" prompt="G06 Ore lavorate&#10;652 Ferie godute&#10;374 ROL godute&#10;L45 Magg.30% lavoro nott.&#10;476 Riposo compensativo&#10;608 Magg.10% lavoro Dom.&#10;232 Donaz.ne sangue&#10;807 Malattia" sqref="B11:B40">
      <formula1>$AA$10:$AA$28</formula1>
    </dataValidation>
    <dataValidation type="list" allowBlank="1" showInputMessage="1" showErrorMessage="1" promptTitle="Codice Lavoro:" sqref="B10">
      <formula1>$AA$10:$AA$28</formula1>
    </dataValidation>
  </dataValidations>
  <printOptions/>
  <pageMargins left="0.5905511811023623" right="0.5905511811023623" top="0.3937007874015748" bottom="0.3937007874015748" header="0.1968503937007874" footer="0.1968503937007874"/>
  <pageSetup horizontalDpi="600" verticalDpi="6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4"/>
  <dimension ref="A1:AF50"/>
  <sheetViews>
    <sheetView workbookViewId="0" topLeftCell="A1">
      <pane xSplit="4" ySplit="9" topLeftCell="E10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A10" sqref="A10"/>
    </sheetView>
  </sheetViews>
  <sheetFormatPr defaultColWidth="9.140625" defaultRowHeight="12.75"/>
  <cols>
    <col min="1" max="1" width="10.7109375" style="0" customWidth="1"/>
    <col min="2" max="3" width="6.7109375" style="0" customWidth="1"/>
    <col min="4" max="6" width="12.7109375" style="0" customWidth="1"/>
    <col min="7" max="8" width="6.7109375" style="0" customWidth="1"/>
    <col min="9" max="10" width="22.7109375" style="0" customWidth="1"/>
    <col min="11" max="11" width="10.7109375" style="0" customWidth="1"/>
    <col min="12" max="12" width="8.8515625" style="0" customWidth="1"/>
    <col min="27" max="31" width="8.8515625" style="0" hidden="1" customWidth="1"/>
  </cols>
  <sheetData>
    <row r="1" spans="1:9" ht="10.5" customHeight="1">
      <c r="A1" s="4"/>
      <c r="B1" s="4"/>
      <c r="C1" s="4"/>
      <c r="D1" s="4"/>
      <c r="E1" s="4"/>
      <c r="F1" s="4"/>
      <c r="G1" s="4"/>
      <c r="H1" s="4"/>
      <c r="I1" s="4"/>
    </row>
    <row r="2" spans="1:9" ht="10.5" customHeight="1">
      <c r="A2" s="4"/>
      <c r="B2" s="21" t="s">
        <v>15</v>
      </c>
      <c r="C2" s="7"/>
      <c r="D2" s="6"/>
      <c r="E2" s="4"/>
      <c r="F2" s="4"/>
      <c r="G2" s="4"/>
      <c r="H2" s="4"/>
      <c r="I2" s="4"/>
    </row>
    <row r="3" spans="1:9" ht="10.5" customHeight="1">
      <c r="A3" s="4"/>
      <c r="B3" s="22" t="s">
        <v>9</v>
      </c>
      <c r="C3" s="5"/>
      <c r="D3" s="6"/>
      <c r="E3" s="4"/>
      <c r="F3" s="4"/>
      <c r="G3" s="4"/>
      <c r="H3" s="4"/>
      <c r="I3" s="4"/>
    </row>
    <row r="4" spans="1:9" ht="10.5" customHeight="1">
      <c r="A4" s="4"/>
      <c r="B4" s="22" t="s">
        <v>10</v>
      </c>
      <c r="C4" s="5"/>
      <c r="D4" s="6"/>
      <c r="E4" s="4"/>
      <c r="F4" s="4"/>
      <c r="G4" s="4"/>
      <c r="H4" s="4"/>
      <c r="I4" s="4"/>
    </row>
    <row r="5" spans="1:9" ht="10.5" customHeight="1">
      <c r="A5" s="4"/>
      <c r="B5" s="5"/>
      <c r="C5" s="5"/>
      <c r="D5" s="6"/>
      <c r="E5" s="4"/>
      <c r="F5" s="4"/>
      <c r="G5" s="4"/>
      <c r="H5" s="4"/>
      <c r="I5" s="4"/>
    </row>
    <row r="6" spans="1:11" ht="3" customHeight="1">
      <c r="A6" s="40"/>
      <c r="B6" s="40"/>
      <c r="C6" s="40"/>
      <c r="D6" s="40"/>
      <c r="E6" s="40"/>
      <c r="F6" s="40"/>
      <c r="G6" s="40"/>
      <c r="H6" s="40"/>
      <c r="I6" s="40"/>
      <c r="J6" s="41"/>
      <c r="K6" s="41"/>
    </row>
    <row r="7" spans="1:20" ht="13.5" customHeight="1">
      <c r="A7" s="19"/>
      <c r="B7" s="27"/>
      <c r="C7" s="27" t="s">
        <v>64</v>
      </c>
      <c r="D7" s="14" t="str">
        <f>Gen!D7</f>
        <v>00001</v>
      </c>
      <c r="E7" s="27" t="s">
        <v>5</v>
      </c>
      <c r="F7" s="14" t="str">
        <f>Gen!F7</f>
        <v>Paleari Fabio</v>
      </c>
      <c r="G7" s="14"/>
      <c r="H7" s="14"/>
      <c r="I7" s="32"/>
      <c r="J7" s="205" t="s">
        <v>23</v>
      </c>
      <c r="K7" s="204"/>
      <c r="T7" s="3"/>
    </row>
    <row r="8" spans="1:20" ht="3" customHeight="1">
      <c r="A8" s="42" t="s">
        <v>0</v>
      </c>
      <c r="B8" s="42"/>
      <c r="C8" s="42"/>
      <c r="D8" s="42"/>
      <c r="E8" s="42"/>
      <c r="F8" s="42"/>
      <c r="G8" s="42"/>
      <c r="H8" s="42"/>
      <c r="I8" s="42"/>
      <c r="J8" s="42"/>
      <c r="K8" s="42"/>
      <c r="T8" s="3"/>
    </row>
    <row r="9" spans="1:31" ht="24" customHeight="1">
      <c r="A9" s="50" t="s">
        <v>1</v>
      </c>
      <c r="B9" s="51" t="s">
        <v>50</v>
      </c>
      <c r="C9" s="52" t="s">
        <v>65</v>
      </c>
      <c r="D9" s="51" t="s">
        <v>14</v>
      </c>
      <c r="E9" s="51" t="s">
        <v>2</v>
      </c>
      <c r="F9" s="51" t="s">
        <v>3</v>
      </c>
      <c r="G9" s="53" t="s">
        <v>105</v>
      </c>
      <c r="H9" s="53" t="s">
        <v>41</v>
      </c>
      <c r="I9" s="54" t="s">
        <v>51</v>
      </c>
      <c r="J9" s="55" t="s">
        <v>24</v>
      </c>
      <c r="K9" s="56" t="s">
        <v>6</v>
      </c>
      <c r="T9" s="3"/>
      <c r="U9" s="12"/>
      <c r="X9" s="12"/>
      <c r="Z9" s="12"/>
      <c r="AA9" s="30" t="s">
        <v>52</v>
      </c>
      <c r="AB9" s="30" t="s">
        <v>68</v>
      </c>
      <c r="AC9" s="30" t="s">
        <v>4</v>
      </c>
      <c r="AD9" s="24"/>
      <c r="AE9" s="31" t="s">
        <v>24</v>
      </c>
    </row>
    <row r="10" spans="1:32" ht="10.5" customHeight="1">
      <c r="A10" s="79">
        <v>41365</v>
      </c>
      <c r="B10" s="80" t="s">
        <v>99</v>
      </c>
      <c r="C10" s="81">
        <v>8</v>
      </c>
      <c r="D10" s="123"/>
      <c r="E10" s="123"/>
      <c r="F10" s="102"/>
      <c r="G10" s="103"/>
      <c r="H10" s="103"/>
      <c r="I10" s="82" t="s">
        <v>111</v>
      </c>
      <c r="J10" s="114"/>
      <c r="K10" s="95"/>
      <c r="T10" s="3"/>
      <c r="U10" s="9"/>
      <c r="X10" s="13"/>
      <c r="Z10" s="25"/>
      <c r="AA10" s="25" t="s">
        <v>25</v>
      </c>
      <c r="AB10" s="25" t="s">
        <v>32</v>
      </c>
      <c r="AC10" s="25" t="s">
        <v>42</v>
      </c>
      <c r="AD10" s="26"/>
      <c r="AE10" s="25" t="s">
        <v>7</v>
      </c>
      <c r="AF10" s="10"/>
    </row>
    <row r="11" spans="1:32" ht="10.5" customHeight="1">
      <c r="A11" s="83">
        <v>41366</v>
      </c>
      <c r="B11" s="84" t="s">
        <v>25</v>
      </c>
      <c r="C11" s="85">
        <v>8</v>
      </c>
      <c r="D11" s="105"/>
      <c r="E11" s="105"/>
      <c r="F11" s="84"/>
      <c r="G11" s="85"/>
      <c r="H11" s="85"/>
      <c r="I11" s="86"/>
      <c r="J11" s="115"/>
      <c r="K11" s="97"/>
      <c r="T11" s="3"/>
      <c r="U11" s="9"/>
      <c r="X11" s="13"/>
      <c r="Z11" s="25"/>
      <c r="AA11" s="25" t="s">
        <v>26</v>
      </c>
      <c r="AB11" s="25" t="s">
        <v>34</v>
      </c>
      <c r="AC11" s="25" t="s">
        <v>66</v>
      </c>
      <c r="AD11" s="26"/>
      <c r="AE11" s="25" t="s">
        <v>8</v>
      </c>
      <c r="AF11" s="10"/>
    </row>
    <row r="12" spans="1:32" ht="10.5" customHeight="1">
      <c r="A12" s="83">
        <v>41367</v>
      </c>
      <c r="B12" s="84" t="s">
        <v>25</v>
      </c>
      <c r="C12" s="85">
        <v>8</v>
      </c>
      <c r="D12" s="105"/>
      <c r="E12" s="105"/>
      <c r="F12" s="84"/>
      <c r="G12" s="85"/>
      <c r="H12" s="85"/>
      <c r="I12" s="86"/>
      <c r="J12" s="115"/>
      <c r="K12" s="97"/>
      <c r="T12" s="3"/>
      <c r="U12" s="9"/>
      <c r="X12" s="13"/>
      <c r="Z12" s="25"/>
      <c r="AA12" s="25" t="s">
        <v>48</v>
      </c>
      <c r="AB12" s="25" t="s">
        <v>33</v>
      </c>
      <c r="AC12" s="25" t="s">
        <v>67</v>
      </c>
      <c r="AD12" s="26"/>
      <c r="AE12" s="25" t="s">
        <v>18</v>
      </c>
      <c r="AF12" s="10"/>
    </row>
    <row r="13" spans="1:32" ht="10.5" customHeight="1">
      <c r="A13" s="83">
        <v>41368</v>
      </c>
      <c r="B13" s="84" t="s">
        <v>25</v>
      </c>
      <c r="C13" s="85">
        <v>8</v>
      </c>
      <c r="D13" s="84"/>
      <c r="E13" s="84"/>
      <c r="F13" s="84"/>
      <c r="G13" s="85"/>
      <c r="H13" s="85"/>
      <c r="I13" s="89"/>
      <c r="J13" s="115"/>
      <c r="K13" s="97"/>
      <c r="T13" s="3"/>
      <c r="U13" s="9"/>
      <c r="X13" s="13"/>
      <c r="Z13" s="25"/>
      <c r="AA13" s="25" t="s">
        <v>30</v>
      </c>
      <c r="AB13" s="25" t="s">
        <v>37</v>
      </c>
      <c r="AC13" s="25" t="s">
        <v>82</v>
      </c>
      <c r="AD13" s="26"/>
      <c r="AE13" s="29" t="s">
        <v>19</v>
      </c>
      <c r="AF13" s="10"/>
    </row>
    <row r="14" spans="1:32" ht="10.5" customHeight="1">
      <c r="A14" s="83">
        <v>41369</v>
      </c>
      <c r="B14" s="84" t="s">
        <v>25</v>
      </c>
      <c r="C14" s="85">
        <v>8</v>
      </c>
      <c r="D14" s="87"/>
      <c r="E14" s="87"/>
      <c r="F14" s="87"/>
      <c r="G14" s="88"/>
      <c r="H14" s="88"/>
      <c r="I14" s="89"/>
      <c r="J14" s="115"/>
      <c r="K14" s="97"/>
      <c r="T14" s="3"/>
      <c r="U14" s="9"/>
      <c r="X14" s="13"/>
      <c r="Z14" s="25"/>
      <c r="AA14" s="28">
        <v>476</v>
      </c>
      <c r="AB14" s="28" t="s">
        <v>28</v>
      </c>
      <c r="AC14" s="28" t="s">
        <v>43</v>
      </c>
      <c r="AD14" s="26"/>
      <c r="AE14" s="29" t="s">
        <v>20</v>
      </c>
      <c r="AF14" s="10"/>
    </row>
    <row r="15" spans="1:32" ht="10.5" customHeight="1">
      <c r="A15" s="83">
        <v>41370</v>
      </c>
      <c r="B15" s="84"/>
      <c r="C15" s="85"/>
      <c r="D15" s="84"/>
      <c r="E15" s="84"/>
      <c r="F15" s="84"/>
      <c r="G15" s="85"/>
      <c r="H15" s="85"/>
      <c r="I15" s="86"/>
      <c r="J15" s="115"/>
      <c r="K15" s="97"/>
      <c r="T15" s="3"/>
      <c r="U15" s="9"/>
      <c r="X15" s="13"/>
      <c r="Z15" s="25"/>
      <c r="AA15" s="28" t="s">
        <v>85</v>
      </c>
      <c r="AB15" s="28" t="s">
        <v>70</v>
      </c>
      <c r="AC15" s="25" t="s">
        <v>102</v>
      </c>
      <c r="AD15" s="26"/>
      <c r="AE15" s="29" t="s">
        <v>0</v>
      </c>
      <c r="AF15" s="10"/>
    </row>
    <row r="16" spans="1:32" ht="10.5" customHeight="1">
      <c r="A16" s="83">
        <v>41371</v>
      </c>
      <c r="B16" s="84"/>
      <c r="C16" s="85"/>
      <c r="D16" s="84"/>
      <c r="E16" s="84"/>
      <c r="F16" s="84"/>
      <c r="G16" s="85"/>
      <c r="H16" s="85"/>
      <c r="I16" s="86"/>
      <c r="J16" s="115"/>
      <c r="K16" s="97"/>
      <c r="T16" s="3"/>
      <c r="U16" s="9"/>
      <c r="X16" s="13"/>
      <c r="Z16" s="25"/>
      <c r="AA16" s="25" t="s">
        <v>29</v>
      </c>
      <c r="AB16" s="25" t="s">
        <v>69</v>
      </c>
      <c r="AC16" s="25" t="s">
        <v>45</v>
      </c>
      <c r="AD16" s="26"/>
      <c r="AE16" s="29" t="s">
        <v>0</v>
      </c>
      <c r="AF16" s="10"/>
    </row>
    <row r="17" spans="1:32" ht="10.5" customHeight="1">
      <c r="A17" s="83">
        <v>41372</v>
      </c>
      <c r="B17" s="84" t="s">
        <v>25</v>
      </c>
      <c r="C17" s="85">
        <v>8</v>
      </c>
      <c r="D17" s="84"/>
      <c r="E17" s="84"/>
      <c r="F17" s="84"/>
      <c r="G17" s="85"/>
      <c r="H17" s="85"/>
      <c r="I17" s="86"/>
      <c r="J17" s="115"/>
      <c r="K17" s="97"/>
      <c r="T17" s="3"/>
      <c r="U17" s="9"/>
      <c r="X17" s="13"/>
      <c r="Z17" s="25"/>
      <c r="AA17" s="25" t="s">
        <v>27</v>
      </c>
      <c r="AB17" s="25" t="s">
        <v>35</v>
      </c>
      <c r="AC17" s="25" t="s">
        <v>58</v>
      </c>
      <c r="AD17" s="26"/>
      <c r="AE17" s="29" t="s">
        <v>0</v>
      </c>
      <c r="AF17" s="10"/>
    </row>
    <row r="18" spans="1:32" ht="10.5" customHeight="1">
      <c r="A18" s="83">
        <v>41373</v>
      </c>
      <c r="B18" s="84" t="s">
        <v>25</v>
      </c>
      <c r="C18" s="85">
        <v>8</v>
      </c>
      <c r="D18" s="84"/>
      <c r="E18" s="84"/>
      <c r="F18" s="84"/>
      <c r="G18" s="85"/>
      <c r="H18" s="85"/>
      <c r="I18" s="86"/>
      <c r="J18" s="115"/>
      <c r="K18" s="97"/>
      <c r="T18" s="3"/>
      <c r="U18" s="9"/>
      <c r="X18" s="13"/>
      <c r="Z18" s="25"/>
      <c r="AA18" s="25" t="s">
        <v>99</v>
      </c>
      <c r="AB18" s="25" t="s">
        <v>100</v>
      </c>
      <c r="AC18" s="25" t="s">
        <v>101</v>
      </c>
      <c r="AD18" s="26"/>
      <c r="AE18" s="29" t="s">
        <v>0</v>
      </c>
      <c r="AF18" s="10"/>
    </row>
    <row r="19" spans="1:32" ht="10.5" customHeight="1">
      <c r="A19" s="83">
        <v>41374</v>
      </c>
      <c r="B19" s="84" t="s">
        <v>25</v>
      </c>
      <c r="C19" s="85">
        <v>8</v>
      </c>
      <c r="D19" s="84"/>
      <c r="E19" s="84"/>
      <c r="F19" s="84"/>
      <c r="G19" s="85"/>
      <c r="H19" s="85"/>
      <c r="I19" s="86"/>
      <c r="J19" s="115"/>
      <c r="K19" s="97"/>
      <c r="T19" s="3"/>
      <c r="U19" s="9"/>
      <c r="X19" s="13"/>
      <c r="Z19" s="25"/>
      <c r="AA19" s="25" t="s">
        <v>76</v>
      </c>
      <c r="AB19" s="25" t="s">
        <v>38</v>
      </c>
      <c r="AC19" s="25" t="s">
        <v>103</v>
      </c>
      <c r="AD19" s="26"/>
      <c r="AE19" s="29" t="s">
        <v>0</v>
      </c>
      <c r="AF19" s="10"/>
    </row>
    <row r="20" spans="1:32" ht="10.5" customHeight="1">
      <c r="A20" s="83">
        <v>41375</v>
      </c>
      <c r="B20" s="84" t="s">
        <v>25</v>
      </c>
      <c r="C20" s="85">
        <v>8</v>
      </c>
      <c r="D20" s="84"/>
      <c r="E20" s="84"/>
      <c r="F20" s="84"/>
      <c r="G20" s="85"/>
      <c r="H20" s="85"/>
      <c r="I20" s="86"/>
      <c r="J20" s="115"/>
      <c r="K20" s="97"/>
      <c r="T20" s="3"/>
      <c r="U20" s="9"/>
      <c r="X20" s="13"/>
      <c r="Z20" s="25"/>
      <c r="AA20" s="25" t="s">
        <v>77</v>
      </c>
      <c r="AB20" s="25" t="s">
        <v>36</v>
      </c>
      <c r="AC20" s="25" t="s">
        <v>78</v>
      </c>
      <c r="AD20" s="26"/>
      <c r="AE20" s="29" t="s">
        <v>0</v>
      </c>
      <c r="AF20" s="10"/>
    </row>
    <row r="21" spans="1:32" ht="10.5" customHeight="1">
      <c r="A21" s="83">
        <v>41376</v>
      </c>
      <c r="B21" s="84" t="s">
        <v>25</v>
      </c>
      <c r="C21" s="85">
        <v>8</v>
      </c>
      <c r="D21" s="84"/>
      <c r="E21" s="84"/>
      <c r="F21" s="84"/>
      <c r="G21" s="85"/>
      <c r="H21" s="85"/>
      <c r="I21" s="86"/>
      <c r="J21" s="115"/>
      <c r="K21" s="97"/>
      <c r="T21" s="3"/>
      <c r="U21" s="9"/>
      <c r="X21" s="13"/>
      <c r="Z21" s="25"/>
      <c r="AA21" s="25" t="s">
        <v>86</v>
      </c>
      <c r="AB21" s="25" t="s">
        <v>71</v>
      </c>
      <c r="AC21" s="25" t="s">
        <v>44</v>
      </c>
      <c r="AD21" s="26"/>
      <c r="AE21" s="29" t="s">
        <v>0</v>
      </c>
      <c r="AF21" s="10"/>
    </row>
    <row r="22" spans="1:32" ht="10.5" customHeight="1">
      <c r="A22" s="83">
        <v>41377</v>
      </c>
      <c r="B22" s="84"/>
      <c r="C22" s="85"/>
      <c r="D22" s="84"/>
      <c r="E22" s="84"/>
      <c r="F22" s="84"/>
      <c r="G22" s="85"/>
      <c r="H22" s="85"/>
      <c r="I22" s="86"/>
      <c r="J22" s="115"/>
      <c r="K22" s="97"/>
      <c r="T22" s="3"/>
      <c r="U22" s="9"/>
      <c r="X22" s="13"/>
      <c r="Z22" s="26"/>
      <c r="AA22" s="25" t="s">
        <v>87</v>
      </c>
      <c r="AB22" s="25" t="s">
        <v>72</v>
      </c>
      <c r="AC22" s="25" t="s">
        <v>46</v>
      </c>
      <c r="AD22" s="26"/>
      <c r="AE22" s="29" t="s">
        <v>0</v>
      </c>
      <c r="AF22" s="10"/>
    </row>
    <row r="23" spans="1:32" ht="10.5" customHeight="1">
      <c r="A23" s="83">
        <v>41378</v>
      </c>
      <c r="B23" s="84"/>
      <c r="C23" s="85"/>
      <c r="D23" s="84"/>
      <c r="E23" s="84"/>
      <c r="F23" s="84"/>
      <c r="G23" s="85"/>
      <c r="H23" s="85"/>
      <c r="I23" s="86"/>
      <c r="J23" s="115"/>
      <c r="K23" s="97"/>
      <c r="T23" s="3"/>
      <c r="U23" s="9"/>
      <c r="X23" s="13"/>
      <c r="Z23" s="26"/>
      <c r="AA23" s="25" t="s">
        <v>87</v>
      </c>
      <c r="AB23" s="25" t="s">
        <v>88</v>
      </c>
      <c r="AC23" s="25" t="s">
        <v>89</v>
      </c>
      <c r="AD23" s="26"/>
      <c r="AE23" s="29" t="s">
        <v>0</v>
      </c>
      <c r="AF23" s="10"/>
    </row>
    <row r="24" spans="1:32" ht="10.5" customHeight="1">
      <c r="A24" s="83">
        <v>41379</v>
      </c>
      <c r="B24" s="84" t="s">
        <v>25</v>
      </c>
      <c r="C24" s="85">
        <v>8</v>
      </c>
      <c r="D24" s="84"/>
      <c r="E24" s="84"/>
      <c r="F24" s="84"/>
      <c r="G24" s="85"/>
      <c r="H24" s="85"/>
      <c r="I24" s="86"/>
      <c r="J24" s="115"/>
      <c r="K24" s="97"/>
      <c r="T24" s="3"/>
      <c r="U24" s="9"/>
      <c r="X24" s="13"/>
      <c r="Z24" s="25"/>
      <c r="AA24" s="25" t="s">
        <v>79</v>
      </c>
      <c r="AB24" s="25" t="s">
        <v>80</v>
      </c>
      <c r="AC24" s="25" t="s">
        <v>84</v>
      </c>
      <c r="AD24" s="26"/>
      <c r="AE24" s="29" t="s">
        <v>0</v>
      </c>
      <c r="AF24" s="10"/>
    </row>
    <row r="25" spans="1:32" ht="10.5" customHeight="1">
      <c r="A25" s="83">
        <v>41380</v>
      </c>
      <c r="B25" s="84" t="s">
        <v>25</v>
      </c>
      <c r="C25" s="85">
        <v>8</v>
      </c>
      <c r="D25" s="84"/>
      <c r="E25" s="84"/>
      <c r="F25" s="84"/>
      <c r="G25" s="85"/>
      <c r="H25" s="85"/>
      <c r="I25" s="86"/>
      <c r="J25" s="115"/>
      <c r="K25" s="97"/>
      <c r="T25" s="3"/>
      <c r="U25" s="9"/>
      <c r="X25" s="13"/>
      <c r="Z25" s="25"/>
      <c r="AA25" s="25" t="s">
        <v>106</v>
      </c>
      <c r="AB25" s="25"/>
      <c r="AC25" s="25" t="s">
        <v>49</v>
      </c>
      <c r="AD25" s="26"/>
      <c r="AE25" s="29" t="s">
        <v>0</v>
      </c>
      <c r="AF25" s="10"/>
    </row>
    <row r="26" spans="1:32" ht="10.5" customHeight="1">
      <c r="A26" s="83">
        <v>41381</v>
      </c>
      <c r="B26" s="84" t="s">
        <v>25</v>
      </c>
      <c r="C26" s="85">
        <v>8</v>
      </c>
      <c r="D26" s="84"/>
      <c r="E26" s="84"/>
      <c r="F26" s="84"/>
      <c r="G26" s="85"/>
      <c r="H26" s="85"/>
      <c r="I26" s="86"/>
      <c r="J26" s="115"/>
      <c r="K26" s="97"/>
      <c r="T26" s="3"/>
      <c r="U26" s="9"/>
      <c r="X26" s="13"/>
      <c r="Z26" s="26"/>
      <c r="AA26" s="25" t="s">
        <v>31</v>
      </c>
      <c r="AB26" s="25"/>
      <c r="AC26" s="25" t="s">
        <v>47</v>
      </c>
      <c r="AD26" s="26"/>
      <c r="AE26" s="29" t="s">
        <v>0</v>
      </c>
      <c r="AF26" s="10"/>
    </row>
    <row r="27" spans="1:32" ht="10.5" customHeight="1">
      <c r="A27" s="83">
        <v>41382</v>
      </c>
      <c r="B27" s="84" t="s">
        <v>25</v>
      </c>
      <c r="C27" s="85">
        <v>8</v>
      </c>
      <c r="D27" s="84"/>
      <c r="E27" s="84"/>
      <c r="F27" s="84"/>
      <c r="G27" s="85"/>
      <c r="H27" s="85"/>
      <c r="I27" s="86"/>
      <c r="J27" s="115"/>
      <c r="K27" s="97"/>
      <c r="T27" s="3"/>
      <c r="U27" s="9"/>
      <c r="X27" s="13"/>
      <c r="Z27" s="26"/>
      <c r="AA27" s="25">
        <v>688</v>
      </c>
      <c r="AB27" s="25"/>
      <c r="AC27" s="25" t="s">
        <v>73</v>
      </c>
      <c r="AD27" s="26"/>
      <c r="AE27" s="29" t="s">
        <v>0</v>
      </c>
      <c r="AF27" s="10"/>
    </row>
    <row r="28" spans="1:32" ht="10.5" customHeight="1">
      <c r="A28" s="83">
        <v>41383</v>
      </c>
      <c r="B28" s="84" t="s">
        <v>25</v>
      </c>
      <c r="C28" s="85">
        <v>8</v>
      </c>
      <c r="D28" s="84"/>
      <c r="E28" s="84"/>
      <c r="F28" s="84"/>
      <c r="G28" s="85"/>
      <c r="H28" s="85"/>
      <c r="I28" s="86"/>
      <c r="J28" s="115"/>
      <c r="K28" s="97"/>
      <c r="T28" s="3"/>
      <c r="U28" s="9"/>
      <c r="X28" s="13"/>
      <c r="Z28" s="26"/>
      <c r="AA28" s="25" t="s">
        <v>74</v>
      </c>
      <c r="AB28" s="25"/>
      <c r="AC28" s="25" t="s">
        <v>75</v>
      </c>
      <c r="AD28" s="26"/>
      <c r="AE28" s="29" t="s">
        <v>0</v>
      </c>
      <c r="AF28" s="10"/>
    </row>
    <row r="29" spans="1:32" ht="10.5" customHeight="1">
      <c r="A29" s="83">
        <v>41384</v>
      </c>
      <c r="B29" s="84"/>
      <c r="C29" s="85"/>
      <c r="D29" s="84"/>
      <c r="E29" s="84"/>
      <c r="F29" s="84"/>
      <c r="G29" s="85"/>
      <c r="H29" s="85"/>
      <c r="I29" s="86"/>
      <c r="J29" s="115"/>
      <c r="K29" s="97"/>
      <c r="T29" s="3"/>
      <c r="U29" s="9"/>
      <c r="X29" s="13"/>
      <c r="Z29" s="26"/>
      <c r="AA29" s="29"/>
      <c r="AB29" s="25"/>
      <c r="AC29" s="25"/>
      <c r="AD29" s="26"/>
      <c r="AE29" s="29" t="s">
        <v>0</v>
      </c>
      <c r="AF29" s="10"/>
    </row>
    <row r="30" spans="1:32" ht="10.5" customHeight="1">
      <c r="A30" s="83">
        <v>41385</v>
      </c>
      <c r="B30" s="84"/>
      <c r="C30" s="85"/>
      <c r="D30" s="84"/>
      <c r="E30" s="84"/>
      <c r="F30" s="84"/>
      <c r="G30" s="85"/>
      <c r="H30" s="85"/>
      <c r="I30" s="86"/>
      <c r="J30" s="115"/>
      <c r="K30" s="97"/>
      <c r="T30" s="3"/>
      <c r="U30" s="9"/>
      <c r="X30" s="13"/>
      <c r="Z30" s="26"/>
      <c r="AA30" s="29" t="s">
        <v>0</v>
      </c>
      <c r="AB30" s="25"/>
      <c r="AC30" s="25"/>
      <c r="AD30" s="26"/>
      <c r="AE30" s="29" t="s">
        <v>0</v>
      </c>
      <c r="AF30" s="10"/>
    </row>
    <row r="31" spans="1:32" ht="10.5" customHeight="1">
      <c r="A31" s="83">
        <v>41386</v>
      </c>
      <c r="B31" s="84" t="s">
        <v>25</v>
      </c>
      <c r="C31" s="85">
        <v>8</v>
      </c>
      <c r="D31" s="84"/>
      <c r="E31" s="84"/>
      <c r="F31" s="84"/>
      <c r="G31" s="85"/>
      <c r="H31" s="85"/>
      <c r="I31" s="86"/>
      <c r="J31" s="115"/>
      <c r="K31" s="97"/>
      <c r="T31" s="3"/>
      <c r="U31" s="9"/>
      <c r="X31" s="13"/>
      <c r="Z31" s="26"/>
      <c r="AA31" s="29" t="s">
        <v>0</v>
      </c>
      <c r="AB31" s="25"/>
      <c r="AC31" s="25"/>
      <c r="AD31" s="26"/>
      <c r="AE31" s="29" t="s">
        <v>0</v>
      </c>
      <c r="AF31" s="10"/>
    </row>
    <row r="32" spans="1:32" ht="10.5" customHeight="1">
      <c r="A32" s="83">
        <v>41387</v>
      </c>
      <c r="B32" s="84" t="s">
        <v>25</v>
      </c>
      <c r="C32" s="85">
        <v>8</v>
      </c>
      <c r="D32" s="84"/>
      <c r="E32" s="84"/>
      <c r="F32" s="84"/>
      <c r="G32" s="85"/>
      <c r="H32" s="85"/>
      <c r="I32" s="86"/>
      <c r="J32" s="115"/>
      <c r="K32" s="97"/>
      <c r="T32" s="3"/>
      <c r="U32" s="9"/>
      <c r="X32" s="13"/>
      <c r="Z32" s="26"/>
      <c r="AA32" s="29" t="s">
        <v>0</v>
      </c>
      <c r="AB32" s="25"/>
      <c r="AC32" s="25"/>
      <c r="AD32" s="26"/>
      <c r="AE32" s="29" t="s">
        <v>0</v>
      </c>
      <c r="AF32" s="10"/>
    </row>
    <row r="33" spans="1:32" ht="10.5" customHeight="1">
      <c r="A33" s="83">
        <v>41388</v>
      </c>
      <c r="B33" s="84" t="s">
        <v>25</v>
      </c>
      <c r="C33" s="85">
        <v>8</v>
      </c>
      <c r="D33" s="84"/>
      <c r="E33" s="84"/>
      <c r="F33" s="84"/>
      <c r="G33" s="85"/>
      <c r="H33" s="85"/>
      <c r="I33" s="89"/>
      <c r="J33" s="115"/>
      <c r="K33" s="97"/>
      <c r="T33" s="3"/>
      <c r="U33" s="9"/>
      <c r="X33" s="13"/>
      <c r="Z33" s="26"/>
      <c r="AA33" s="29" t="s">
        <v>0</v>
      </c>
      <c r="AB33" s="25"/>
      <c r="AC33" s="25"/>
      <c r="AD33" s="26"/>
      <c r="AE33" s="29" t="s">
        <v>0</v>
      </c>
      <c r="AF33" s="10"/>
    </row>
    <row r="34" spans="1:32" ht="10.5" customHeight="1">
      <c r="A34" s="83">
        <v>41389</v>
      </c>
      <c r="B34" s="87" t="s">
        <v>99</v>
      </c>
      <c r="C34" s="88">
        <v>8</v>
      </c>
      <c r="D34" s="84"/>
      <c r="E34" s="84"/>
      <c r="F34" s="84"/>
      <c r="G34" s="85"/>
      <c r="H34" s="85"/>
      <c r="I34" s="89" t="s">
        <v>112</v>
      </c>
      <c r="J34" s="115"/>
      <c r="K34" s="97"/>
      <c r="T34" s="3"/>
      <c r="U34" s="9"/>
      <c r="X34" s="13"/>
      <c r="Z34" s="26"/>
      <c r="AA34" s="29"/>
      <c r="AB34" s="25"/>
      <c r="AC34" s="25"/>
      <c r="AD34" s="26"/>
      <c r="AE34" s="29"/>
      <c r="AF34" s="10"/>
    </row>
    <row r="35" spans="1:32" ht="10.5" customHeight="1">
      <c r="A35" s="83">
        <v>41390</v>
      </c>
      <c r="B35" s="84" t="s">
        <v>25</v>
      </c>
      <c r="C35" s="85">
        <v>8</v>
      </c>
      <c r="D35" s="84"/>
      <c r="E35" s="84"/>
      <c r="F35" s="84"/>
      <c r="G35" s="85"/>
      <c r="H35" s="85"/>
      <c r="I35" s="86"/>
      <c r="J35" s="115"/>
      <c r="K35" s="97"/>
      <c r="T35" s="3"/>
      <c r="U35" s="9"/>
      <c r="X35" s="13"/>
      <c r="Z35" s="26"/>
      <c r="AA35" s="29"/>
      <c r="AB35" s="25"/>
      <c r="AC35" s="25"/>
      <c r="AD35" s="26"/>
      <c r="AE35" s="29"/>
      <c r="AF35" s="10"/>
    </row>
    <row r="36" spans="1:32" ht="10.5" customHeight="1">
      <c r="A36" s="83">
        <v>41391</v>
      </c>
      <c r="B36" s="84"/>
      <c r="C36" s="85"/>
      <c r="D36" s="84"/>
      <c r="E36" s="84"/>
      <c r="F36" s="84"/>
      <c r="G36" s="85"/>
      <c r="H36" s="85"/>
      <c r="I36" s="86"/>
      <c r="J36" s="115"/>
      <c r="K36" s="97"/>
      <c r="T36" s="3"/>
      <c r="U36" s="9"/>
      <c r="X36" s="13"/>
      <c r="Z36" s="26"/>
      <c r="AA36" s="29"/>
      <c r="AB36" s="25"/>
      <c r="AC36" s="25"/>
      <c r="AD36" s="26"/>
      <c r="AE36" s="29"/>
      <c r="AF36" s="10"/>
    </row>
    <row r="37" spans="1:32" ht="10.5" customHeight="1">
      <c r="A37" s="83">
        <v>41392</v>
      </c>
      <c r="B37" s="84"/>
      <c r="C37" s="85"/>
      <c r="D37" s="84"/>
      <c r="E37" s="84"/>
      <c r="F37" s="84"/>
      <c r="G37" s="85"/>
      <c r="H37" s="85"/>
      <c r="I37" s="86"/>
      <c r="J37" s="115"/>
      <c r="K37" s="97"/>
      <c r="T37" s="3"/>
      <c r="U37" s="9"/>
      <c r="X37" s="13"/>
      <c r="Z37" s="26"/>
      <c r="AA37" s="29"/>
      <c r="AB37" s="25"/>
      <c r="AC37" s="25"/>
      <c r="AD37" s="26"/>
      <c r="AE37" s="29"/>
      <c r="AF37" s="10"/>
    </row>
    <row r="38" spans="1:32" ht="10.5" customHeight="1">
      <c r="A38" s="83">
        <v>41393</v>
      </c>
      <c r="B38" s="84" t="s">
        <v>25</v>
      </c>
      <c r="C38" s="85">
        <v>8</v>
      </c>
      <c r="D38" s="84"/>
      <c r="E38" s="84"/>
      <c r="F38" s="84"/>
      <c r="G38" s="85"/>
      <c r="H38" s="85"/>
      <c r="I38" s="86"/>
      <c r="J38" s="115"/>
      <c r="K38" s="97"/>
      <c r="T38" s="3"/>
      <c r="U38" s="9"/>
      <c r="X38" s="13"/>
      <c r="Z38" s="26"/>
      <c r="AA38" s="29"/>
      <c r="AB38" s="25"/>
      <c r="AC38" s="25"/>
      <c r="AD38" s="26"/>
      <c r="AE38" s="29"/>
      <c r="AF38" s="10"/>
    </row>
    <row r="39" spans="1:32" ht="10.5" customHeight="1">
      <c r="A39" s="83">
        <v>41394</v>
      </c>
      <c r="B39" s="84" t="s">
        <v>25</v>
      </c>
      <c r="C39" s="85">
        <v>8</v>
      </c>
      <c r="D39" s="84"/>
      <c r="E39" s="84"/>
      <c r="F39" s="84"/>
      <c r="G39" s="85"/>
      <c r="H39" s="85"/>
      <c r="I39" s="86"/>
      <c r="J39" s="115"/>
      <c r="K39" s="97"/>
      <c r="T39" s="3"/>
      <c r="U39" s="9"/>
      <c r="X39" s="13"/>
      <c r="Z39" s="26"/>
      <c r="AA39" s="29" t="s">
        <v>0</v>
      </c>
      <c r="AB39" s="25"/>
      <c r="AC39" s="25"/>
      <c r="AD39" s="26"/>
      <c r="AE39" s="29" t="s">
        <v>0</v>
      </c>
      <c r="AF39" s="10"/>
    </row>
    <row r="40" spans="1:32" ht="10.5" customHeight="1">
      <c r="A40" s="90"/>
      <c r="B40" s="91"/>
      <c r="C40" s="92"/>
      <c r="D40" s="91"/>
      <c r="E40" s="91"/>
      <c r="F40" s="91"/>
      <c r="G40" s="92"/>
      <c r="H40" s="92"/>
      <c r="I40" s="93"/>
      <c r="J40" s="116"/>
      <c r="K40" s="98"/>
      <c r="U40" s="9"/>
      <c r="X40" s="13"/>
      <c r="Z40" s="26"/>
      <c r="AA40" s="29" t="s">
        <v>0</v>
      </c>
      <c r="AB40" s="25"/>
      <c r="AC40" s="25"/>
      <c r="AD40" s="26"/>
      <c r="AE40" s="29" t="s">
        <v>0</v>
      </c>
      <c r="AF40" s="10"/>
    </row>
    <row r="41" spans="1:32" ht="10.5" customHeight="1">
      <c r="A41" s="117" t="s">
        <v>113</v>
      </c>
      <c r="B41" s="118"/>
      <c r="C41" s="119"/>
      <c r="D41" s="71">
        <f>(SUMIF(B10:B40,"&lt;&gt;476",C10:C40)+SUM(H10:H40))/8</f>
        <v>22</v>
      </c>
      <c r="E41" s="71">
        <f>(SUMIF(D10:D40,"&lt;&gt;",C10:C40)+SUM(H10:H40))/8</f>
        <v>0</v>
      </c>
      <c r="F41" s="72">
        <f>IF(D41=0,0,E41/D41)</f>
        <v>0</v>
      </c>
      <c r="G41" s="73"/>
      <c r="H41" s="73"/>
      <c r="I41" s="74"/>
      <c r="J41" s="17"/>
      <c r="K41" s="23"/>
      <c r="AE41" s="11"/>
      <c r="AF41" s="10"/>
    </row>
    <row r="42" spans="1:31" ht="10.5" customHeight="1">
      <c r="A42" s="120" t="s">
        <v>114</v>
      </c>
      <c r="B42" s="121"/>
      <c r="C42" s="122"/>
      <c r="D42" s="75">
        <f>(Mar!D42+D41)</f>
        <v>86</v>
      </c>
      <c r="E42" s="75">
        <f>(Mar!E42+E41)</f>
        <v>0</v>
      </c>
      <c r="F42" s="76">
        <f>E42/220</f>
        <v>0</v>
      </c>
      <c r="G42" s="77"/>
      <c r="H42" s="77"/>
      <c r="I42" s="78"/>
      <c r="J42" s="36" t="s">
        <v>21</v>
      </c>
      <c r="K42" s="37">
        <f>SUMIF(D10:D40,"&lt;&gt;",K10:K40)</f>
        <v>0</v>
      </c>
      <c r="AE42" s="4"/>
    </row>
    <row r="43" spans="1:20" ht="3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T43" s="3"/>
    </row>
    <row r="44" spans="1:11" s="2" customFormat="1" ht="10.5" customHeight="1">
      <c r="A44" s="63"/>
      <c r="B44" s="199" t="s">
        <v>39</v>
      </c>
      <c r="C44" s="195"/>
      <c r="D44" s="195"/>
      <c r="E44" s="200"/>
      <c r="F44" s="194" t="s">
        <v>40</v>
      </c>
      <c r="G44" s="195"/>
      <c r="H44" s="195"/>
      <c r="I44" s="196"/>
      <c r="J44" s="177" t="s">
        <v>115</v>
      </c>
      <c r="K44" s="178"/>
    </row>
    <row r="45" spans="1:11" s="2" customFormat="1" ht="10.5" customHeight="1">
      <c r="A45" s="64" t="s">
        <v>11</v>
      </c>
      <c r="B45" s="201" t="str">
        <f>F7</f>
        <v>Paleari Fabio</v>
      </c>
      <c r="C45" s="193"/>
      <c r="D45" s="193"/>
      <c r="E45" s="202"/>
      <c r="F45" s="192" t="s">
        <v>22</v>
      </c>
      <c r="G45" s="193"/>
      <c r="H45" s="193"/>
      <c r="I45" s="193"/>
      <c r="J45" s="179"/>
      <c r="K45" s="180"/>
    </row>
    <row r="46" spans="1:11" s="2" customFormat="1" ht="10.5" customHeight="1">
      <c r="A46" s="64" t="s">
        <v>12</v>
      </c>
      <c r="B46" s="174"/>
      <c r="C46" s="175"/>
      <c r="D46" s="175"/>
      <c r="E46" s="176"/>
      <c r="F46" s="197"/>
      <c r="G46" s="175"/>
      <c r="H46" s="175"/>
      <c r="I46" s="175"/>
      <c r="J46" s="179"/>
      <c r="K46" s="180"/>
    </row>
    <row r="47" spans="1:11" s="2" customFormat="1" ht="10.5" customHeight="1">
      <c r="A47" s="65" t="s">
        <v>13</v>
      </c>
      <c r="B47" s="183">
        <f>DATE(YEAR(A10),MONTH(A10)+1,1)-1</f>
        <v>41394</v>
      </c>
      <c r="C47" s="184"/>
      <c r="D47" s="184"/>
      <c r="E47" s="185"/>
      <c r="F47" s="190">
        <f>DATE(YEAR(A10),MONTH(A10)+1,1)-1</f>
        <v>41394</v>
      </c>
      <c r="G47" s="191"/>
      <c r="H47" s="191"/>
      <c r="I47" s="191"/>
      <c r="J47" s="181"/>
      <c r="K47" s="182"/>
    </row>
    <row r="48" spans="1:11" ht="10.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ht="10.5" customHeight="1">
      <c r="A49" s="198" t="s">
        <v>17</v>
      </c>
      <c r="B49" s="189"/>
      <c r="C49" s="189"/>
      <c r="D49" s="189"/>
      <c r="E49" s="189"/>
      <c r="F49" s="189"/>
      <c r="G49" s="189"/>
      <c r="H49" s="189"/>
      <c r="I49" s="189"/>
      <c r="J49" s="189"/>
      <c r="K49" s="189"/>
    </row>
    <row r="50" spans="1:11" ht="10.5" customHeight="1">
      <c r="A50" s="188" t="s">
        <v>97</v>
      </c>
      <c r="B50" s="189"/>
      <c r="C50" s="189"/>
      <c r="D50" s="189"/>
      <c r="E50" s="189"/>
      <c r="F50" s="189"/>
      <c r="G50" s="189"/>
      <c r="H50" s="189"/>
      <c r="I50" s="189"/>
      <c r="J50" s="189"/>
      <c r="K50" s="189"/>
    </row>
    <row r="51" ht="10.5" customHeight="1"/>
    <row r="52" ht="10.5" customHeight="1"/>
    <row r="53" ht="10.5" customHeight="1"/>
    <row r="54" ht="10.5" customHeight="1"/>
    <row r="55" ht="10.5" customHeight="1"/>
  </sheetData>
  <sheetProtection password="DE57" sheet="1" objects="1" scenarios="1" formatCells="0" selectLockedCells="1" autoFilter="0"/>
  <autoFilter ref="A9:K31"/>
  <mergeCells count="12">
    <mergeCell ref="B45:E45"/>
    <mergeCell ref="B46:E46"/>
    <mergeCell ref="B47:E47"/>
    <mergeCell ref="J44:K47"/>
    <mergeCell ref="J7:K7"/>
    <mergeCell ref="A50:K50"/>
    <mergeCell ref="F47:I47"/>
    <mergeCell ref="F45:I45"/>
    <mergeCell ref="F44:I44"/>
    <mergeCell ref="F46:I46"/>
    <mergeCell ref="A49:K49"/>
    <mergeCell ref="B44:E44"/>
  </mergeCells>
  <conditionalFormatting sqref="H10:H40">
    <cfRule type="cellIs" priority="1" dxfId="0" operator="greaterThan" stopIfTrue="1">
      <formula>0</formula>
    </cfRule>
  </conditionalFormatting>
  <conditionalFormatting sqref="A10:A40">
    <cfRule type="expression" priority="2" dxfId="0" stopIfTrue="1">
      <formula>IF(OR(WEEKDAY(A10)=7,WEEKDAY(A10)=1),TRUE(),FALSE())</formula>
    </cfRule>
  </conditionalFormatting>
  <dataValidations count="4">
    <dataValidation type="list" allowBlank="1" showInputMessage="1" showErrorMessage="1" promptTitle="  Expense Type" prompt="Tipologia di spesa" sqref="J10:J40">
      <formula1>$AE$10:$AE$14</formula1>
    </dataValidation>
    <dataValidation type="whole" allowBlank="1" showInputMessage="1" showErrorMessage="1" sqref="H10:H40 C10:C40">
      <formula1>0</formula1>
      <formula2>8</formula2>
    </dataValidation>
    <dataValidation type="list" allowBlank="1" showInputMessage="1" showErrorMessage="1" promptTitle="Codice Lavoro:" prompt="G06 Ore lavorate&#10;652 Ferie godute&#10;374 ROL godute&#10;L45 Magg.30% lavoro nott.&#10;476 Riposo compensativo&#10;608 Magg.10% lavoro Dom.&#10;232 Donaz.ne sangue&#10;807 Malattia" sqref="B11:B40">
      <formula1>$AA$10:$AA$28</formula1>
    </dataValidation>
    <dataValidation type="list" allowBlank="1" showInputMessage="1" showErrorMessage="1" promptTitle="Codice Lavoro:" sqref="B10">
      <formula1>$AA$10:$AA$28</formula1>
    </dataValidation>
  </dataValidations>
  <printOptions/>
  <pageMargins left="0.5905511811023623" right="0.5905511811023623" top="0.3937007874015748" bottom="0.3937007874015748" header="0.1968503937007874" footer="0.1968503937007874"/>
  <pageSetup horizontalDpi="600" verticalDpi="600" orientation="landscape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35"/>
  <dimension ref="A1:AF50"/>
  <sheetViews>
    <sheetView workbookViewId="0" topLeftCell="A1">
      <pane xSplit="4" ySplit="9" topLeftCell="E10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A10" sqref="A10"/>
    </sheetView>
  </sheetViews>
  <sheetFormatPr defaultColWidth="9.140625" defaultRowHeight="12.75"/>
  <cols>
    <col min="1" max="1" width="10.7109375" style="0" customWidth="1"/>
    <col min="2" max="3" width="6.7109375" style="0" customWidth="1"/>
    <col min="4" max="6" width="12.7109375" style="0" customWidth="1"/>
    <col min="7" max="8" width="6.7109375" style="0" customWidth="1"/>
    <col min="9" max="10" width="22.7109375" style="0" customWidth="1"/>
    <col min="11" max="11" width="10.7109375" style="0" customWidth="1"/>
    <col min="12" max="12" width="8.8515625" style="0" customWidth="1"/>
    <col min="27" max="31" width="8.8515625" style="0" hidden="1" customWidth="1"/>
  </cols>
  <sheetData>
    <row r="1" spans="1:9" ht="10.5" customHeight="1">
      <c r="A1" s="4"/>
      <c r="B1" s="4"/>
      <c r="C1" s="4"/>
      <c r="D1" s="4"/>
      <c r="E1" s="4"/>
      <c r="F1" s="4"/>
      <c r="G1" s="4"/>
      <c r="H1" s="4"/>
      <c r="I1" s="4"/>
    </row>
    <row r="2" spans="1:9" ht="10.5" customHeight="1">
      <c r="A2" s="4"/>
      <c r="B2" s="21" t="s">
        <v>15</v>
      </c>
      <c r="C2" s="7"/>
      <c r="D2" s="6"/>
      <c r="E2" s="4"/>
      <c r="F2" s="4"/>
      <c r="G2" s="4"/>
      <c r="H2" s="4"/>
      <c r="I2" s="4"/>
    </row>
    <row r="3" spans="1:9" ht="10.5" customHeight="1">
      <c r="A3" s="4"/>
      <c r="B3" s="22" t="s">
        <v>9</v>
      </c>
      <c r="C3" s="5"/>
      <c r="D3" s="6"/>
      <c r="E3" s="4"/>
      <c r="F3" s="4"/>
      <c r="G3" s="4"/>
      <c r="H3" s="4"/>
      <c r="I3" s="4"/>
    </row>
    <row r="4" spans="1:9" ht="10.5" customHeight="1">
      <c r="A4" s="4"/>
      <c r="B4" s="22" t="s">
        <v>10</v>
      </c>
      <c r="C4" s="5"/>
      <c r="D4" s="6"/>
      <c r="E4" s="4"/>
      <c r="F4" s="4"/>
      <c r="G4" s="4"/>
      <c r="H4" s="4"/>
      <c r="I4" s="4"/>
    </row>
    <row r="5" spans="1:9" ht="10.5" customHeight="1">
      <c r="A5" s="4"/>
      <c r="B5" s="5"/>
      <c r="C5" s="5"/>
      <c r="D5" s="6"/>
      <c r="E5" s="4"/>
      <c r="F5" s="4"/>
      <c r="G5" s="4"/>
      <c r="H5" s="4"/>
      <c r="I5" s="4"/>
    </row>
    <row r="6" spans="1:11" ht="3" customHeight="1">
      <c r="A6" s="40"/>
      <c r="B6" s="40"/>
      <c r="C6" s="40"/>
      <c r="D6" s="40"/>
      <c r="E6" s="40"/>
      <c r="F6" s="40"/>
      <c r="G6" s="40"/>
      <c r="H6" s="40"/>
      <c r="I6" s="40"/>
      <c r="J6" s="41"/>
      <c r="K6" s="41"/>
    </row>
    <row r="7" spans="1:20" ht="13.5" customHeight="1">
      <c r="A7" s="19"/>
      <c r="B7" s="27"/>
      <c r="C7" s="27" t="s">
        <v>64</v>
      </c>
      <c r="D7" s="14" t="str">
        <f>Gen!D7</f>
        <v>00001</v>
      </c>
      <c r="E7" s="27" t="s">
        <v>5</v>
      </c>
      <c r="F7" s="14" t="str">
        <f>Gen!F7</f>
        <v>Paleari Fabio</v>
      </c>
      <c r="G7" s="14"/>
      <c r="H7" s="14"/>
      <c r="I7" s="32"/>
      <c r="J7" s="205" t="s">
        <v>23</v>
      </c>
      <c r="K7" s="204"/>
      <c r="T7" s="3"/>
    </row>
    <row r="8" spans="1:20" ht="3" customHeight="1">
      <c r="A8" s="42" t="s">
        <v>0</v>
      </c>
      <c r="B8" s="42"/>
      <c r="C8" s="42"/>
      <c r="D8" s="42"/>
      <c r="E8" s="42"/>
      <c r="F8" s="42"/>
      <c r="G8" s="42"/>
      <c r="H8" s="42"/>
      <c r="I8" s="42"/>
      <c r="J8" s="42"/>
      <c r="K8" s="42"/>
      <c r="T8" s="3"/>
    </row>
    <row r="9" spans="1:31" ht="24" customHeight="1">
      <c r="A9" s="50" t="s">
        <v>1</v>
      </c>
      <c r="B9" s="51" t="s">
        <v>50</v>
      </c>
      <c r="C9" s="52" t="s">
        <v>65</v>
      </c>
      <c r="D9" s="51" t="s">
        <v>14</v>
      </c>
      <c r="E9" s="51" t="s">
        <v>2</v>
      </c>
      <c r="F9" s="51" t="s">
        <v>3</v>
      </c>
      <c r="G9" s="53" t="s">
        <v>63</v>
      </c>
      <c r="H9" s="53" t="s">
        <v>41</v>
      </c>
      <c r="I9" s="54" t="s">
        <v>51</v>
      </c>
      <c r="J9" s="55" t="s">
        <v>24</v>
      </c>
      <c r="K9" s="56" t="s">
        <v>6</v>
      </c>
      <c r="T9" s="3"/>
      <c r="U9" s="12"/>
      <c r="X9" s="12"/>
      <c r="Z9" s="12"/>
      <c r="AA9" s="30" t="s">
        <v>52</v>
      </c>
      <c r="AB9" s="30" t="s">
        <v>68</v>
      </c>
      <c r="AC9" s="30" t="s">
        <v>4</v>
      </c>
      <c r="AD9" s="24"/>
      <c r="AE9" s="31" t="s">
        <v>24</v>
      </c>
    </row>
    <row r="10" spans="1:32" ht="10.5" customHeight="1">
      <c r="A10" s="79">
        <v>41395</v>
      </c>
      <c r="B10" s="80" t="s">
        <v>99</v>
      </c>
      <c r="C10" s="81">
        <v>8</v>
      </c>
      <c r="D10" s="80"/>
      <c r="E10" s="80"/>
      <c r="F10" s="80"/>
      <c r="G10" s="81"/>
      <c r="H10" s="81"/>
      <c r="I10" s="82" t="s">
        <v>109</v>
      </c>
      <c r="J10" s="114"/>
      <c r="K10" s="95"/>
      <c r="T10" s="3"/>
      <c r="U10" s="9"/>
      <c r="X10" s="13"/>
      <c r="Z10" s="25"/>
      <c r="AA10" s="25" t="s">
        <v>25</v>
      </c>
      <c r="AB10" s="25" t="s">
        <v>32</v>
      </c>
      <c r="AC10" s="25" t="s">
        <v>42</v>
      </c>
      <c r="AD10" s="26"/>
      <c r="AE10" s="25" t="s">
        <v>7</v>
      </c>
      <c r="AF10" s="10"/>
    </row>
    <row r="11" spans="1:32" ht="10.5" customHeight="1">
      <c r="A11" s="83">
        <v>41396</v>
      </c>
      <c r="B11" s="84" t="s">
        <v>25</v>
      </c>
      <c r="C11" s="85">
        <v>8</v>
      </c>
      <c r="D11" s="84"/>
      <c r="E11" s="84"/>
      <c r="F11" s="84"/>
      <c r="G11" s="85"/>
      <c r="H11" s="85"/>
      <c r="I11" s="86"/>
      <c r="J11" s="115"/>
      <c r="K11" s="97"/>
      <c r="T11" s="3"/>
      <c r="U11" s="9"/>
      <c r="X11" s="13"/>
      <c r="Z11" s="25"/>
      <c r="AA11" s="25" t="s">
        <v>26</v>
      </c>
      <c r="AB11" s="25" t="s">
        <v>34</v>
      </c>
      <c r="AC11" s="25" t="s">
        <v>66</v>
      </c>
      <c r="AD11" s="26"/>
      <c r="AE11" s="25" t="s">
        <v>8</v>
      </c>
      <c r="AF11" s="10"/>
    </row>
    <row r="12" spans="1:32" ht="10.5" customHeight="1">
      <c r="A12" s="83">
        <v>41397</v>
      </c>
      <c r="B12" s="84" t="s">
        <v>25</v>
      </c>
      <c r="C12" s="85">
        <v>8</v>
      </c>
      <c r="D12" s="84"/>
      <c r="E12" s="84"/>
      <c r="F12" s="84"/>
      <c r="G12" s="85"/>
      <c r="H12" s="85"/>
      <c r="I12" s="86"/>
      <c r="J12" s="115"/>
      <c r="K12" s="97"/>
      <c r="T12" s="3"/>
      <c r="U12" s="9"/>
      <c r="X12" s="13"/>
      <c r="Z12" s="25"/>
      <c r="AA12" s="25" t="s">
        <v>48</v>
      </c>
      <c r="AB12" s="25" t="s">
        <v>33</v>
      </c>
      <c r="AC12" s="25" t="s">
        <v>67</v>
      </c>
      <c r="AD12" s="26"/>
      <c r="AE12" s="25" t="s">
        <v>18</v>
      </c>
      <c r="AF12" s="10"/>
    </row>
    <row r="13" spans="1:32" ht="10.5" customHeight="1">
      <c r="A13" s="83">
        <v>41398</v>
      </c>
      <c r="B13" s="84"/>
      <c r="C13" s="85"/>
      <c r="D13" s="84"/>
      <c r="E13" s="84"/>
      <c r="F13" s="84"/>
      <c r="G13" s="85"/>
      <c r="H13" s="85"/>
      <c r="I13" s="86"/>
      <c r="J13" s="115"/>
      <c r="K13" s="97"/>
      <c r="T13" s="3"/>
      <c r="U13" s="9"/>
      <c r="X13" s="13"/>
      <c r="Z13" s="25"/>
      <c r="AA13" s="25" t="s">
        <v>30</v>
      </c>
      <c r="AB13" s="25" t="s">
        <v>37</v>
      </c>
      <c r="AC13" s="25" t="s">
        <v>82</v>
      </c>
      <c r="AD13" s="26"/>
      <c r="AE13" s="29" t="s">
        <v>19</v>
      </c>
      <c r="AF13" s="10"/>
    </row>
    <row r="14" spans="1:32" ht="10.5" customHeight="1">
      <c r="A14" s="83">
        <v>41399</v>
      </c>
      <c r="B14" s="84"/>
      <c r="C14" s="85"/>
      <c r="D14" s="84"/>
      <c r="E14" s="84"/>
      <c r="F14" s="84"/>
      <c r="G14" s="85"/>
      <c r="H14" s="85"/>
      <c r="I14" s="86"/>
      <c r="J14" s="115"/>
      <c r="K14" s="97"/>
      <c r="T14" s="3"/>
      <c r="U14" s="9"/>
      <c r="X14" s="13"/>
      <c r="Z14" s="25"/>
      <c r="AA14" s="28">
        <v>476</v>
      </c>
      <c r="AB14" s="28" t="s">
        <v>28</v>
      </c>
      <c r="AC14" s="28" t="s">
        <v>43</v>
      </c>
      <c r="AD14" s="26"/>
      <c r="AE14" s="29" t="s">
        <v>20</v>
      </c>
      <c r="AF14" s="10"/>
    </row>
    <row r="15" spans="1:32" ht="10.5" customHeight="1">
      <c r="A15" s="83">
        <v>41400</v>
      </c>
      <c r="B15" s="84" t="s">
        <v>25</v>
      </c>
      <c r="C15" s="85">
        <v>8</v>
      </c>
      <c r="D15" s="84"/>
      <c r="E15" s="84"/>
      <c r="F15" s="84"/>
      <c r="G15" s="85"/>
      <c r="H15" s="85"/>
      <c r="I15" s="86"/>
      <c r="J15" s="115"/>
      <c r="K15" s="97"/>
      <c r="T15" s="3"/>
      <c r="U15" s="9"/>
      <c r="X15" s="13"/>
      <c r="Z15" s="25"/>
      <c r="AA15" s="28" t="s">
        <v>85</v>
      </c>
      <c r="AB15" s="28" t="s">
        <v>70</v>
      </c>
      <c r="AC15" s="25" t="s">
        <v>102</v>
      </c>
      <c r="AD15" s="26"/>
      <c r="AE15" s="29" t="s">
        <v>0</v>
      </c>
      <c r="AF15" s="10"/>
    </row>
    <row r="16" spans="1:32" ht="10.5" customHeight="1">
      <c r="A16" s="83">
        <v>41401</v>
      </c>
      <c r="B16" s="84" t="s">
        <v>25</v>
      </c>
      <c r="C16" s="85">
        <v>8</v>
      </c>
      <c r="D16" s="84"/>
      <c r="E16" s="84"/>
      <c r="F16" s="84"/>
      <c r="G16" s="85"/>
      <c r="H16" s="85"/>
      <c r="I16" s="86"/>
      <c r="J16" s="115"/>
      <c r="K16" s="97"/>
      <c r="T16" s="3"/>
      <c r="U16" s="9"/>
      <c r="X16" s="13"/>
      <c r="Z16" s="25"/>
      <c r="AA16" s="25" t="s">
        <v>29</v>
      </c>
      <c r="AB16" s="25" t="s">
        <v>69</v>
      </c>
      <c r="AC16" s="25" t="s">
        <v>45</v>
      </c>
      <c r="AD16" s="26"/>
      <c r="AE16" s="29" t="s">
        <v>0</v>
      </c>
      <c r="AF16" s="10"/>
    </row>
    <row r="17" spans="1:32" ht="10.5" customHeight="1">
      <c r="A17" s="83">
        <v>41402</v>
      </c>
      <c r="B17" s="84" t="s">
        <v>25</v>
      </c>
      <c r="C17" s="85">
        <v>8</v>
      </c>
      <c r="D17" s="84"/>
      <c r="E17" s="84"/>
      <c r="F17" s="84"/>
      <c r="G17" s="85"/>
      <c r="H17" s="85"/>
      <c r="I17" s="86"/>
      <c r="J17" s="115"/>
      <c r="K17" s="97"/>
      <c r="T17" s="3"/>
      <c r="U17" s="9"/>
      <c r="X17" s="13"/>
      <c r="Z17" s="25"/>
      <c r="AA17" s="25" t="s">
        <v>27</v>
      </c>
      <c r="AB17" s="25" t="s">
        <v>35</v>
      </c>
      <c r="AC17" s="25" t="s">
        <v>58</v>
      </c>
      <c r="AD17" s="26"/>
      <c r="AE17" s="29" t="s">
        <v>0</v>
      </c>
      <c r="AF17" s="10"/>
    </row>
    <row r="18" spans="1:32" ht="10.5" customHeight="1">
      <c r="A18" s="83">
        <v>41403</v>
      </c>
      <c r="B18" s="84" t="s">
        <v>25</v>
      </c>
      <c r="C18" s="85">
        <v>8</v>
      </c>
      <c r="D18" s="84"/>
      <c r="E18" s="84"/>
      <c r="F18" s="84"/>
      <c r="G18" s="85"/>
      <c r="H18" s="85"/>
      <c r="I18" s="86"/>
      <c r="J18" s="115"/>
      <c r="K18" s="97"/>
      <c r="T18" s="3"/>
      <c r="U18" s="9"/>
      <c r="X18" s="13"/>
      <c r="Z18" s="25"/>
      <c r="AA18" s="25" t="s">
        <v>99</v>
      </c>
      <c r="AB18" s="25" t="s">
        <v>100</v>
      </c>
      <c r="AC18" s="25" t="s">
        <v>101</v>
      </c>
      <c r="AD18" s="26"/>
      <c r="AE18" s="29" t="s">
        <v>0</v>
      </c>
      <c r="AF18" s="10"/>
    </row>
    <row r="19" spans="1:32" ht="10.5" customHeight="1">
      <c r="A19" s="83">
        <v>41404</v>
      </c>
      <c r="B19" s="84" t="s">
        <v>25</v>
      </c>
      <c r="C19" s="85">
        <v>8</v>
      </c>
      <c r="D19" s="84"/>
      <c r="E19" s="84"/>
      <c r="F19" s="84"/>
      <c r="G19" s="85"/>
      <c r="H19" s="85"/>
      <c r="I19" s="86"/>
      <c r="J19" s="115"/>
      <c r="K19" s="97"/>
      <c r="T19" s="3"/>
      <c r="U19" s="9"/>
      <c r="X19" s="13"/>
      <c r="Z19" s="25"/>
      <c r="AA19" s="25" t="s">
        <v>76</v>
      </c>
      <c r="AB19" s="25" t="s">
        <v>38</v>
      </c>
      <c r="AC19" s="25" t="s">
        <v>103</v>
      </c>
      <c r="AD19" s="26"/>
      <c r="AE19" s="29" t="s">
        <v>0</v>
      </c>
      <c r="AF19" s="10"/>
    </row>
    <row r="20" spans="1:32" ht="10.5" customHeight="1">
      <c r="A20" s="83">
        <v>41405</v>
      </c>
      <c r="B20" s="84"/>
      <c r="C20" s="85"/>
      <c r="D20" s="84"/>
      <c r="E20" s="84"/>
      <c r="F20" s="84"/>
      <c r="G20" s="85"/>
      <c r="H20" s="85"/>
      <c r="I20" s="86"/>
      <c r="J20" s="115"/>
      <c r="K20" s="97"/>
      <c r="T20" s="3"/>
      <c r="U20" s="9"/>
      <c r="X20" s="13"/>
      <c r="Z20" s="25"/>
      <c r="AA20" s="25" t="s">
        <v>77</v>
      </c>
      <c r="AB20" s="25" t="s">
        <v>36</v>
      </c>
      <c r="AC20" s="25" t="s">
        <v>78</v>
      </c>
      <c r="AD20" s="26"/>
      <c r="AE20" s="29" t="s">
        <v>0</v>
      </c>
      <c r="AF20" s="10"/>
    </row>
    <row r="21" spans="1:32" ht="10.5" customHeight="1">
      <c r="A21" s="83">
        <v>41406</v>
      </c>
      <c r="B21" s="84"/>
      <c r="C21" s="85"/>
      <c r="D21" s="84"/>
      <c r="E21" s="84"/>
      <c r="F21" s="84"/>
      <c r="G21" s="85"/>
      <c r="H21" s="85"/>
      <c r="I21" s="86"/>
      <c r="J21" s="115"/>
      <c r="K21" s="97"/>
      <c r="T21" s="3"/>
      <c r="U21" s="9"/>
      <c r="X21" s="13"/>
      <c r="Z21" s="25"/>
      <c r="AA21" s="25" t="s">
        <v>86</v>
      </c>
      <c r="AB21" s="25" t="s">
        <v>71</v>
      </c>
      <c r="AC21" s="25" t="s">
        <v>44</v>
      </c>
      <c r="AD21" s="26"/>
      <c r="AE21" s="29" t="s">
        <v>0</v>
      </c>
      <c r="AF21" s="10"/>
    </row>
    <row r="22" spans="1:32" ht="10.5" customHeight="1">
      <c r="A22" s="83">
        <v>41407</v>
      </c>
      <c r="B22" s="84" t="s">
        <v>25</v>
      </c>
      <c r="C22" s="85">
        <v>8</v>
      </c>
      <c r="D22" s="105"/>
      <c r="E22" s="105"/>
      <c r="F22" s="84"/>
      <c r="G22" s="85"/>
      <c r="H22" s="85"/>
      <c r="I22" s="86"/>
      <c r="J22" s="115"/>
      <c r="K22" s="97"/>
      <c r="T22" s="3"/>
      <c r="U22" s="9"/>
      <c r="X22" s="13"/>
      <c r="Z22" s="26"/>
      <c r="AA22" s="25" t="s">
        <v>87</v>
      </c>
      <c r="AB22" s="25" t="s">
        <v>72</v>
      </c>
      <c r="AC22" s="25" t="s">
        <v>46</v>
      </c>
      <c r="AD22" s="26"/>
      <c r="AE22" s="29" t="s">
        <v>0</v>
      </c>
      <c r="AF22" s="10"/>
    </row>
    <row r="23" spans="1:32" ht="10.5" customHeight="1">
      <c r="A23" s="83">
        <v>41408</v>
      </c>
      <c r="B23" s="84" t="s">
        <v>25</v>
      </c>
      <c r="C23" s="85">
        <v>8</v>
      </c>
      <c r="D23" s="105"/>
      <c r="E23" s="105"/>
      <c r="F23" s="84"/>
      <c r="G23" s="85"/>
      <c r="H23" s="85"/>
      <c r="I23" s="86"/>
      <c r="J23" s="115"/>
      <c r="K23" s="97"/>
      <c r="T23" s="3"/>
      <c r="U23" s="9"/>
      <c r="X23" s="13"/>
      <c r="Z23" s="26"/>
      <c r="AA23" s="25" t="s">
        <v>87</v>
      </c>
      <c r="AB23" s="25" t="s">
        <v>88</v>
      </c>
      <c r="AC23" s="25" t="s">
        <v>89</v>
      </c>
      <c r="AD23" s="26"/>
      <c r="AE23" s="29" t="s">
        <v>0</v>
      </c>
      <c r="AF23" s="10"/>
    </row>
    <row r="24" spans="1:32" ht="10.5" customHeight="1">
      <c r="A24" s="83">
        <v>41409</v>
      </c>
      <c r="B24" s="84" t="s">
        <v>25</v>
      </c>
      <c r="C24" s="85">
        <v>8</v>
      </c>
      <c r="D24" s="105"/>
      <c r="E24" s="105"/>
      <c r="F24" s="84"/>
      <c r="G24" s="85"/>
      <c r="H24" s="85"/>
      <c r="I24" s="86"/>
      <c r="J24" s="115"/>
      <c r="K24" s="97"/>
      <c r="T24" s="3"/>
      <c r="U24" s="9"/>
      <c r="X24" s="13"/>
      <c r="Z24" s="25"/>
      <c r="AA24" s="25" t="s">
        <v>79</v>
      </c>
      <c r="AB24" s="25" t="s">
        <v>80</v>
      </c>
      <c r="AC24" s="25" t="s">
        <v>84</v>
      </c>
      <c r="AD24" s="26"/>
      <c r="AE24" s="29" t="s">
        <v>0</v>
      </c>
      <c r="AF24" s="10"/>
    </row>
    <row r="25" spans="1:32" ht="10.5" customHeight="1">
      <c r="A25" s="83">
        <v>41410</v>
      </c>
      <c r="B25" s="84" t="s">
        <v>25</v>
      </c>
      <c r="C25" s="85">
        <v>8</v>
      </c>
      <c r="D25" s="84"/>
      <c r="E25" s="84"/>
      <c r="F25" s="84"/>
      <c r="G25" s="85"/>
      <c r="H25" s="85"/>
      <c r="I25" s="86"/>
      <c r="J25" s="115"/>
      <c r="K25" s="97"/>
      <c r="T25" s="3"/>
      <c r="U25" s="9"/>
      <c r="X25" s="13"/>
      <c r="Z25" s="25"/>
      <c r="AA25" s="25" t="s">
        <v>106</v>
      </c>
      <c r="AB25" s="25"/>
      <c r="AC25" s="25" t="s">
        <v>49</v>
      </c>
      <c r="AD25" s="26"/>
      <c r="AE25" s="29" t="s">
        <v>0</v>
      </c>
      <c r="AF25" s="10"/>
    </row>
    <row r="26" spans="1:32" ht="10.5" customHeight="1">
      <c r="A26" s="83">
        <v>41411</v>
      </c>
      <c r="B26" s="84" t="s">
        <v>25</v>
      </c>
      <c r="C26" s="85">
        <v>8</v>
      </c>
      <c r="D26" s="84"/>
      <c r="E26" s="84"/>
      <c r="F26" s="84"/>
      <c r="G26" s="85"/>
      <c r="H26" s="85"/>
      <c r="I26" s="86"/>
      <c r="J26" s="115"/>
      <c r="K26" s="97"/>
      <c r="T26" s="3"/>
      <c r="U26" s="9"/>
      <c r="X26" s="13"/>
      <c r="Z26" s="26"/>
      <c r="AA26" s="25" t="s">
        <v>31</v>
      </c>
      <c r="AB26" s="25"/>
      <c r="AC26" s="25" t="s">
        <v>47</v>
      </c>
      <c r="AD26" s="26"/>
      <c r="AE26" s="29" t="s">
        <v>0</v>
      </c>
      <c r="AF26" s="10"/>
    </row>
    <row r="27" spans="1:32" ht="10.5" customHeight="1">
      <c r="A27" s="83">
        <v>41412</v>
      </c>
      <c r="B27" s="84"/>
      <c r="C27" s="85"/>
      <c r="D27" s="84"/>
      <c r="E27" s="84"/>
      <c r="F27" s="84"/>
      <c r="G27" s="85"/>
      <c r="H27" s="85"/>
      <c r="I27" s="86"/>
      <c r="J27" s="115"/>
      <c r="K27" s="97"/>
      <c r="T27" s="3"/>
      <c r="U27" s="9"/>
      <c r="X27" s="13"/>
      <c r="Z27" s="26"/>
      <c r="AA27" s="25">
        <v>688</v>
      </c>
      <c r="AB27" s="25"/>
      <c r="AC27" s="25" t="s">
        <v>73</v>
      </c>
      <c r="AD27" s="26"/>
      <c r="AE27" s="29" t="s">
        <v>0</v>
      </c>
      <c r="AF27" s="10"/>
    </row>
    <row r="28" spans="1:32" ht="10.5" customHeight="1">
      <c r="A28" s="83">
        <v>41413</v>
      </c>
      <c r="B28" s="84"/>
      <c r="C28" s="85"/>
      <c r="D28" s="84"/>
      <c r="E28" s="84"/>
      <c r="F28" s="84"/>
      <c r="G28" s="85"/>
      <c r="H28" s="85"/>
      <c r="I28" s="86"/>
      <c r="J28" s="115"/>
      <c r="K28" s="97"/>
      <c r="T28" s="3"/>
      <c r="U28" s="9"/>
      <c r="X28" s="13"/>
      <c r="Z28" s="26"/>
      <c r="AA28" s="25" t="s">
        <v>74</v>
      </c>
      <c r="AB28" s="25"/>
      <c r="AC28" s="25" t="s">
        <v>75</v>
      </c>
      <c r="AD28" s="26"/>
      <c r="AE28" s="29" t="s">
        <v>0</v>
      </c>
      <c r="AF28" s="10"/>
    </row>
    <row r="29" spans="1:32" ht="10.5" customHeight="1">
      <c r="A29" s="83">
        <v>41414</v>
      </c>
      <c r="B29" s="84" t="s">
        <v>25</v>
      </c>
      <c r="C29" s="85">
        <v>8</v>
      </c>
      <c r="D29" s="84"/>
      <c r="E29" s="84"/>
      <c r="F29" s="84"/>
      <c r="G29" s="85"/>
      <c r="H29" s="85"/>
      <c r="I29" s="86"/>
      <c r="J29" s="115"/>
      <c r="K29" s="97"/>
      <c r="T29" s="3"/>
      <c r="U29" s="9"/>
      <c r="X29" s="13"/>
      <c r="Z29" s="26"/>
      <c r="AA29" s="29"/>
      <c r="AB29" s="25"/>
      <c r="AC29" s="25"/>
      <c r="AD29" s="26"/>
      <c r="AE29" s="29" t="s">
        <v>0</v>
      </c>
      <c r="AF29" s="10"/>
    </row>
    <row r="30" spans="1:32" ht="10.5" customHeight="1">
      <c r="A30" s="83">
        <v>41415</v>
      </c>
      <c r="B30" s="84" t="s">
        <v>25</v>
      </c>
      <c r="C30" s="85">
        <v>8</v>
      </c>
      <c r="D30" s="84"/>
      <c r="E30" s="84"/>
      <c r="F30" s="84"/>
      <c r="G30" s="85"/>
      <c r="H30" s="85"/>
      <c r="I30" s="86"/>
      <c r="J30" s="115"/>
      <c r="K30" s="97"/>
      <c r="T30" s="3"/>
      <c r="U30" s="9"/>
      <c r="X30" s="13"/>
      <c r="Z30" s="26"/>
      <c r="AA30" s="29" t="s">
        <v>0</v>
      </c>
      <c r="AB30" s="25"/>
      <c r="AC30" s="25"/>
      <c r="AD30" s="26"/>
      <c r="AE30" s="29" t="s">
        <v>0</v>
      </c>
      <c r="AF30" s="10"/>
    </row>
    <row r="31" spans="1:32" ht="10.5" customHeight="1">
      <c r="A31" s="83">
        <v>41416</v>
      </c>
      <c r="B31" s="84" t="s">
        <v>25</v>
      </c>
      <c r="C31" s="85">
        <v>8</v>
      </c>
      <c r="D31" s="84"/>
      <c r="E31" s="84"/>
      <c r="F31" s="84"/>
      <c r="G31" s="85"/>
      <c r="H31" s="85"/>
      <c r="I31" s="86"/>
      <c r="J31" s="115"/>
      <c r="K31" s="97"/>
      <c r="T31" s="3"/>
      <c r="U31" s="9"/>
      <c r="X31" s="13"/>
      <c r="Z31" s="26"/>
      <c r="AA31" s="29" t="s">
        <v>0</v>
      </c>
      <c r="AB31" s="25"/>
      <c r="AC31" s="25"/>
      <c r="AD31" s="26"/>
      <c r="AE31" s="29" t="s">
        <v>0</v>
      </c>
      <c r="AF31" s="10"/>
    </row>
    <row r="32" spans="1:32" ht="10.5" customHeight="1">
      <c r="A32" s="83">
        <v>41417</v>
      </c>
      <c r="B32" s="84" t="s">
        <v>25</v>
      </c>
      <c r="C32" s="85">
        <v>8</v>
      </c>
      <c r="D32" s="84"/>
      <c r="E32" s="84"/>
      <c r="F32" s="84"/>
      <c r="G32" s="85"/>
      <c r="H32" s="85"/>
      <c r="I32" s="86"/>
      <c r="J32" s="115"/>
      <c r="K32" s="97"/>
      <c r="T32" s="3"/>
      <c r="U32" s="9"/>
      <c r="X32" s="13"/>
      <c r="Z32" s="26"/>
      <c r="AA32" s="29" t="s">
        <v>0</v>
      </c>
      <c r="AB32" s="25"/>
      <c r="AC32" s="25"/>
      <c r="AD32" s="26"/>
      <c r="AE32" s="29" t="s">
        <v>0</v>
      </c>
      <c r="AF32" s="10"/>
    </row>
    <row r="33" spans="1:32" ht="10.5" customHeight="1">
      <c r="A33" s="83">
        <v>41418</v>
      </c>
      <c r="B33" s="84" t="s">
        <v>25</v>
      </c>
      <c r="C33" s="85">
        <v>8</v>
      </c>
      <c r="D33" s="84"/>
      <c r="E33" s="84"/>
      <c r="F33" s="84"/>
      <c r="G33" s="85"/>
      <c r="H33" s="85"/>
      <c r="I33" s="86"/>
      <c r="J33" s="115"/>
      <c r="K33" s="97"/>
      <c r="T33" s="3"/>
      <c r="U33" s="9"/>
      <c r="X33" s="13"/>
      <c r="Z33" s="26"/>
      <c r="AA33" s="29" t="s">
        <v>0</v>
      </c>
      <c r="AB33" s="25"/>
      <c r="AC33" s="25"/>
      <c r="AD33" s="26"/>
      <c r="AE33" s="29" t="s">
        <v>0</v>
      </c>
      <c r="AF33" s="10"/>
    </row>
    <row r="34" spans="1:32" ht="10.5" customHeight="1">
      <c r="A34" s="83">
        <v>41419</v>
      </c>
      <c r="B34" s="84"/>
      <c r="C34" s="85"/>
      <c r="D34" s="84"/>
      <c r="E34" s="84"/>
      <c r="F34" s="84"/>
      <c r="G34" s="85"/>
      <c r="H34" s="85"/>
      <c r="I34" s="86"/>
      <c r="J34" s="115"/>
      <c r="K34" s="97"/>
      <c r="T34" s="3"/>
      <c r="U34" s="9"/>
      <c r="X34" s="13"/>
      <c r="Z34" s="26"/>
      <c r="AA34" s="29"/>
      <c r="AB34" s="25"/>
      <c r="AC34" s="25"/>
      <c r="AD34" s="26"/>
      <c r="AE34" s="29"/>
      <c r="AF34" s="10"/>
    </row>
    <row r="35" spans="1:32" ht="10.5" customHeight="1">
      <c r="A35" s="83">
        <v>41420</v>
      </c>
      <c r="B35" s="84"/>
      <c r="C35" s="85"/>
      <c r="D35" s="84"/>
      <c r="E35" s="84"/>
      <c r="F35" s="84"/>
      <c r="G35" s="85"/>
      <c r="H35" s="85"/>
      <c r="I35" s="86"/>
      <c r="J35" s="115"/>
      <c r="K35" s="97"/>
      <c r="T35" s="3"/>
      <c r="U35" s="9"/>
      <c r="X35" s="13"/>
      <c r="Z35" s="26"/>
      <c r="AA35" s="29"/>
      <c r="AB35" s="25"/>
      <c r="AC35" s="25"/>
      <c r="AD35" s="26"/>
      <c r="AE35" s="29"/>
      <c r="AF35" s="10"/>
    </row>
    <row r="36" spans="1:32" ht="10.5" customHeight="1">
      <c r="A36" s="83">
        <v>41421</v>
      </c>
      <c r="B36" s="84" t="s">
        <v>25</v>
      </c>
      <c r="C36" s="85">
        <v>8</v>
      </c>
      <c r="D36" s="84"/>
      <c r="E36" s="84"/>
      <c r="F36" s="84"/>
      <c r="G36" s="85"/>
      <c r="H36" s="85"/>
      <c r="I36" s="86"/>
      <c r="J36" s="115"/>
      <c r="K36" s="97"/>
      <c r="T36" s="3"/>
      <c r="U36" s="9"/>
      <c r="X36" s="13"/>
      <c r="Z36" s="26"/>
      <c r="AA36" s="29"/>
      <c r="AB36" s="25"/>
      <c r="AC36" s="25"/>
      <c r="AD36" s="26"/>
      <c r="AE36" s="29"/>
      <c r="AF36" s="10"/>
    </row>
    <row r="37" spans="1:32" ht="10.5" customHeight="1">
      <c r="A37" s="83">
        <v>41422</v>
      </c>
      <c r="B37" s="84" t="s">
        <v>25</v>
      </c>
      <c r="C37" s="85">
        <v>8</v>
      </c>
      <c r="D37" s="84"/>
      <c r="E37" s="84"/>
      <c r="F37" s="84"/>
      <c r="G37" s="85"/>
      <c r="H37" s="85"/>
      <c r="I37" s="86"/>
      <c r="J37" s="115"/>
      <c r="K37" s="97"/>
      <c r="T37" s="3"/>
      <c r="U37" s="9"/>
      <c r="X37" s="13"/>
      <c r="Z37" s="26"/>
      <c r="AA37" s="29"/>
      <c r="AB37" s="25"/>
      <c r="AC37" s="25"/>
      <c r="AD37" s="26"/>
      <c r="AE37" s="29"/>
      <c r="AF37" s="10"/>
    </row>
    <row r="38" spans="1:32" ht="10.5" customHeight="1">
      <c r="A38" s="83">
        <v>41423</v>
      </c>
      <c r="B38" s="84" t="s">
        <v>25</v>
      </c>
      <c r="C38" s="85">
        <v>8</v>
      </c>
      <c r="D38" s="84"/>
      <c r="E38" s="84"/>
      <c r="F38" s="84"/>
      <c r="G38" s="85"/>
      <c r="H38" s="85"/>
      <c r="I38" s="86"/>
      <c r="J38" s="115"/>
      <c r="K38" s="97"/>
      <c r="T38" s="3"/>
      <c r="U38" s="9"/>
      <c r="X38" s="13"/>
      <c r="Z38" s="26"/>
      <c r="AA38" s="29"/>
      <c r="AB38" s="25"/>
      <c r="AC38" s="25"/>
      <c r="AD38" s="26"/>
      <c r="AE38" s="29"/>
      <c r="AF38" s="10"/>
    </row>
    <row r="39" spans="1:32" ht="10.5" customHeight="1">
      <c r="A39" s="83">
        <v>41424</v>
      </c>
      <c r="B39" s="84" t="s">
        <v>25</v>
      </c>
      <c r="C39" s="85">
        <v>8</v>
      </c>
      <c r="D39" s="84"/>
      <c r="E39" s="84"/>
      <c r="F39" s="84"/>
      <c r="G39" s="85"/>
      <c r="H39" s="85"/>
      <c r="I39" s="86"/>
      <c r="J39" s="115"/>
      <c r="K39" s="97"/>
      <c r="T39" s="3"/>
      <c r="U39" s="9"/>
      <c r="X39" s="13"/>
      <c r="Z39" s="26"/>
      <c r="AA39" s="29" t="s">
        <v>0</v>
      </c>
      <c r="AB39" s="25"/>
      <c r="AC39" s="25"/>
      <c r="AD39" s="26"/>
      <c r="AE39" s="29" t="s">
        <v>0</v>
      </c>
      <c r="AF39" s="10"/>
    </row>
    <row r="40" spans="1:32" ht="10.5" customHeight="1">
      <c r="A40" s="90">
        <v>41425</v>
      </c>
      <c r="B40" s="91" t="s">
        <v>25</v>
      </c>
      <c r="C40" s="92">
        <v>8</v>
      </c>
      <c r="D40" s="91"/>
      <c r="E40" s="91"/>
      <c r="F40" s="91"/>
      <c r="G40" s="92"/>
      <c r="H40" s="92"/>
      <c r="I40" s="93"/>
      <c r="J40" s="116"/>
      <c r="K40" s="98"/>
      <c r="U40" s="9"/>
      <c r="X40" s="13"/>
      <c r="Z40" s="26"/>
      <c r="AA40" s="29" t="s">
        <v>0</v>
      </c>
      <c r="AB40" s="25"/>
      <c r="AC40" s="25"/>
      <c r="AD40" s="26"/>
      <c r="AE40" s="29" t="s">
        <v>0</v>
      </c>
      <c r="AF40" s="10"/>
    </row>
    <row r="41" spans="1:32" ht="10.5" customHeight="1">
      <c r="A41" s="117" t="s">
        <v>113</v>
      </c>
      <c r="B41" s="118"/>
      <c r="C41" s="119"/>
      <c r="D41" s="71">
        <f>(SUMIF(B10:B40,"&lt;&gt;476",C10:C40)+SUM(H10:H40))/8</f>
        <v>23</v>
      </c>
      <c r="E41" s="71">
        <f>(SUMIF(D10:D40,"&lt;&gt;",C10:C40)+SUM(H10:H40))/8</f>
        <v>0</v>
      </c>
      <c r="F41" s="72">
        <f>IF(D41=0,0,E41/D41)</f>
        <v>0</v>
      </c>
      <c r="G41" s="73"/>
      <c r="H41" s="73"/>
      <c r="I41" s="74"/>
      <c r="J41" s="17"/>
      <c r="K41" s="23"/>
      <c r="AE41" s="11"/>
      <c r="AF41" s="10"/>
    </row>
    <row r="42" spans="1:31" ht="10.5" customHeight="1">
      <c r="A42" s="120" t="s">
        <v>114</v>
      </c>
      <c r="B42" s="121"/>
      <c r="C42" s="122"/>
      <c r="D42" s="75">
        <f>(Apr!D42+D41)</f>
        <v>109</v>
      </c>
      <c r="E42" s="75">
        <f>(Apr!E42+E41)</f>
        <v>0</v>
      </c>
      <c r="F42" s="76">
        <f>E42/220</f>
        <v>0</v>
      </c>
      <c r="G42" s="77"/>
      <c r="H42" s="77"/>
      <c r="I42" s="78"/>
      <c r="J42" s="36" t="s">
        <v>21</v>
      </c>
      <c r="K42" s="37">
        <f>SUMIF(D10:D40,"&lt;&gt;",K10:K40)</f>
        <v>0</v>
      </c>
      <c r="AE42" s="4"/>
    </row>
    <row r="43" spans="1:20" ht="3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T43" s="3"/>
    </row>
    <row r="44" spans="1:11" s="2" customFormat="1" ht="10.5" customHeight="1">
      <c r="A44" s="63"/>
      <c r="B44" s="199" t="s">
        <v>39</v>
      </c>
      <c r="C44" s="195"/>
      <c r="D44" s="195"/>
      <c r="E44" s="200"/>
      <c r="F44" s="194" t="s">
        <v>40</v>
      </c>
      <c r="G44" s="195"/>
      <c r="H44" s="195"/>
      <c r="I44" s="196"/>
      <c r="J44" s="177" t="s">
        <v>115</v>
      </c>
      <c r="K44" s="178"/>
    </row>
    <row r="45" spans="1:11" s="2" customFormat="1" ht="10.5" customHeight="1">
      <c r="A45" s="64" t="s">
        <v>11</v>
      </c>
      <c r="B45" s="201" t="str">
        <f>F7</f>
        <v>Paleari Fabio</v>
      </c>
      <c r="C45" s="193"/>
      <c r="D45" s="193"/>
      <c r="E45" s="202"/>
      <c r="F45" s="192" t="s">
        <v>22</v>
      </c>
      <c r="G45" s="193"/>
      <c r="H45" s="193"/>
      <c r="I45" s="193"/>
      <c r="J45" s="179"/>
      <c r="K45" s="180"/>
    </row>
    <row r="46" spans="1:11" s="2" customFormat="1" ht="10.5" customHeight="1">
      <c r="A46" s="64" t="s">
        <v>12</v>
      </c>
      <c r="B46" s="174"/>
      <c r="C46" s="175"/>
      <c r="D46" s="175"/>
      <c r="E46" s="176"/>
      <c r="F46" s="197"/>
      <c r="G46" s="175"/>
      <c r="H46" s="175"/>
      <c r="I46" s="175"/>
      <c r="J46" s="179"/>
      <c r="K46" s="180"/>
    </row>
    <row r="47" spans="1:11" s="2" customFormat="1" ht="10.5" customHeight="1">
      <c r="A47" s="65" t="s">
        <v>13</v>
      </c>
      <c r="B47" s="183">
        <f>DATE(YEAR(A10),MONTH(A10)+1,1)-1</f>
        <v>41425</v>
      </c>
      <c r="C47" s="184"/>
      <c r="D47" s="184"/>
      <c r="E47" s="185"/>
      <c r="F47" s="190">
        <f>DATE(YEAR(A10),MONTH(A10)+1,1)-1</f>
        <v>41425</v>
      </c>
      <c r="G47" s="191"/>
      <c r="H47" s="191"/>
      <c r="I47" s="191"/>
      <c r="J47" s="181"/>
      <c r="K47" s="182"/>
    </row>
    <row r="48" spans="1:11" ht="10.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ht="10.5" customHeight="1">
      <c r="A49" s="198" t="s">
        <v>17</v>
      </c>
      <c r="B49" s="189"/>
      <c r="C49" s="189"/>
      <c r="D49" s="189"/>
      <c r="E49" s="189"/>
      <c r="F49" s="189"/>
      <c r="G49" s="189"/>
      <c r="H49" s="189"/>
      <c r="I49" s="189"/>
      <c r="J49" s="189"/>
      <c r="K49" s="189"/>
    </row>
    <row r="50" spans="1:11" ht="10.5" customHeight="1">
      <c r="A50" s="188" t="s">
        <v>97</v>
      </c>
      <c r="B50" s="189"/>
      <c r="C50" s="189"/>
      <c r="D50" s="189"/>
      <c r="E50" s="189"/>
      <c r="F50" s="189"/>
      <c r="G50" s="189"/>
      <c r="H50" s="189"/>
      <c r="I50" s="189"/>
      <c r="J50" s="189"/>
      <c r="K50" s="189"/>
    </row>
    <row r="51" ht="10.5" customHeight="1"/>
    <row r="52" ht="10.5" customHeight="1"/>
    <row r="53" ht="10.5" customHeight="1"/>
    <row r="54" ht="10.5" customHeight="1"/>
    <row r="55" ht="10.5" customHeight="1"/>
  </sheetData>
  <sheetProtection password="DE57" sheet="1" objects="1" scenarios="1" formatCells="0" selectLockedCells="1" autoFilter="0"/>
  <autoFilter ref="A9:K31"/>
  <mergeCells count="12">
    <mergeCell ref="J7:K7"/>
    <mergeCell ref="A50:K50"/>
    <mergeCell ref="F46:I46"/>
    <mergeCell ref="F44:I44"/>
    <mergeCell ref="F45:I45"/>
    <mergeCell ref="A49:K49"/>
    <mergeCell ref="B44:E44"/>
    <mergeCell ref="B45:E45"/>
    <mergeCell ref="J44:K47"/>
    <mergeCell ref="B47:E47"/>
    <mergeCell ref="F47:I47"/>
    <mergeCell ref="B46:E46"/>
  </mergeCells>
  <conditionalFormatting sqref="H10:H40">
    <cfRule type="cellIs" priority="1" dxfId="0" operator="greaterThan" stopIfTrue="1">
      <formula>0</formula>
    </cfRule>
  </conditionalFormatting>
  <conditionalFormatting sqref="A10:A40">
    <cfRule type="expression" priority="2" dxfId="0" stopIfTrue="1">
      <formula>IF(OR(WEEKDAY(A10)=7,WEEKDAY(A10)=1),TRUE(),FALSE())</formula>
    </cfRule>
  </conditionalFormatting>
  <dataValidations count="4">
    <dataValidation type="list" allowBlank="1" showInputMessage="1" showErrorMessage="1" promptTitle="  Expense Type" prompt="Tipologia di spesa" sqref="J10:J40">
      <formula1>$AE$10:$AE$14</formula1>
    </dataValidation>
    <dataValidation type="whole" allowBlank="1" showInputMessage="1" showErrorMessage="1" sqref="H10:H40 C10:C40">
      <formula1>0</formula1>
      <formula2>8</formula2>
    </dataValidation>
    <dataValidation type="list" allowBlank="1" showInputMessage="1" showErrorMessage="1" promptTitle="Codice Lavoro:" prompt="G06 Ore lavorate&#10;652 Ferie godute&#10;374 ROL godute&#10;L45 Magg.30% lavoro nott.&#10;476 Riposo compensativo&#10;608 Magg.10% lavoro Dom.&#10;232 Donaz.ne sangue&#10;807 Malattia" sqref="B11:B40">
      <formula1>$AA$10:$AA$28</formula1>
    </dataValidation>
    <dataValidation type="list" allowBlank="1" showInputMessage="1" showErrorMessage="1" promptTitle="Codice Lavoro:" sqref="B10">
      <formula1>$AA$10:$AA$28</formula1>
    </dataValidation>
  </dataValidations>
  <printOptions/>
  <pageMargins left="0.5905511811023623" right="0.5905511811023623" top="0.3937007874015748" bottom="0.3937007874015748" header="0.1968503937007874" footer="0.1968503937007874"/>
  <pageSetup horizontalDpi="600" verticalDpi="6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36"/>
  <dimension ref="A1:AF50"/>
  <sheetViews>
    <sheetView workbookViewId="0" topLeftCell="A1">
      <pane xSplit="4" ySplit="9" topLeftCell="E10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A10" sqref="A10"/>
    </sheetView>
  </sheetViews>
  <sheetFormatPr defaultColWidth="9.140625" defaultRowHeight="12.75"/>
  <cols>
    <col min="1" max="1" width="10.7109375" style="0" customWidth="1"/>
    <col min="2" max="3" width="6.7109375" style="0" customWidth="1"/>
    <col min="4" max="6" width="12.7109375" style="0" customWidth="1"/>
    <col min="7" max="8" width="6.7109375" style="0" customWidth="1"/>
    <col min="9" max="10" width="22.7109375" style="0" customWidth="1"/>
    <col min="11" max="11" width="10.7109375" style="0" customWidth="1"/>
    <col min="12" max="12" width="8.8515625" style="0" customWidth="1"/>
    <col min="27" max="31" width="8.8515625" style="0" hidden="1" customWidth="1"/>
  </cols>
  <sheetData>
    <row r="1" spans="1:9" ht="10.5" customHeight="1">
      <c r="A1" s="4"/>
      <c r="B1" s="4"/>
      <c r="C1" s="4"/>
      <c r="D1" s="4"/>
      <c r="E1" s="4"/>
      <c r="F1" s="4"/>
      <c r="G1" s="4"/>
      <c r="H1" s="4"/>
      <c r="I1" s="4"/>
    </row>
    <row r="2" spans="1:9" ht="10.5" customHeight="1">
      <c r="A2" s="4"/>
      <c r="B2" s="21" t="s">
        <v>15</v>
      </c>
      <c r="C2" s="7"/>
      <c r="D2" s="6"/>
      <c r="E2" s="4"/>
      <c r="F2" s="4"/>
      <c r="G2" s="4"/>
      <c r="H2" s="4"/>
      <c r="I2" s="4"/>
    </row>
    <row r="3" spans="1:9" ht="10.5" customHeight="1">
      <c r="A3" s="4"/>
      <c r="B3" s="22" t="s">
        <v>9</v>
      </c>
      <c r="C3" s="5"/>
      <c r="D3" s="6"/>
      <c r="E3" s="4"/>
      <c r="F3" s="4"/>
      <c r="G3" s="4"/>
      <c r="H3" s="4"/>
      <c r="I3" s="4"/>
    </row>
    <row r="4" spans="1:9" ht="10.5" customHeight="1">
      <c r="A4" s="4"/>
      <c r="B4" s="22" t="s">
        <v>10</v>
      </c>
      <c r="C4" s="5"/>
      <c r="D4" s="6"/>
      <c r="E4" s="4"/>
      <c r="F4" s="4"/>
      <c r="G4" s="4"/>
      <c r="H4" s="4"/>
      <c r="I4" s="4"/>
    </row>
    <row r="5" spans="1:9" ht="10.5" customHeight="1">
      <c r="A5" s="4"/>
      <c r="B5" s="5"/>
      <c r="C5" s="5"/>
      <c r="D5" s="6"/>
      <c r="E5" s="4"/>
      <c r="F5" s="4"/>
      <c r="G5" s="4"/>
      <c r="H5" s="4"/>
      <c r="I5" s="4"/>
    </row>
    <row r="6" spans="1:11" ht="3" customHeight="1">
      <c r="A6" s="39"/>
      <c r="B6" s="39"/>
      <c r="C6" s="39"/>
      <c r="D6" s="39"/>
      <c r="E6" s="39"/>
      <c r="F6" s="39"/>
      <c r="G6" s="39"/>
      <c r="H6" s="39"/>
      <c r="I6" s="39"/>
      <c r="J6" s="38"/>
      <c r="K6" s="38"/>
    </row>
    <row r="7" spans="1:20" ht="13.5" customHeight="1">
      <c r="A7" s="19"/>
      <c r="B7" s="27"/>
      <c r="C7" s="27" t="s">
        <v>64</v>
      </c>
      <c r="D7" s="14" t="str">
        <f>Gen!D7</f>
        <v>00001</v>
      </c>
      <c r="E7" s="27" t="s">
        <v>5</v>
      </c>
      <c r="F7" s="14" t="str">
        <f>Gen!F7</f>
        <v>Paleari Fabio</v>
      </c>
      <c r="G7" s="14"/>
      <c r="H7" s="14"/>
      <c r="I7" s="32"/>
      <c r="J7" s="205" t="s">
        <v>23</v>
      </c>
      <c r="K7" s="204"/>
      <c r="T7" s="3"/>
    </row>
    <row r="8" spans="1:20" ht="3" customHeight="1">
      <c r="A8" s="49" t="s">
        <v>0</v>
      </c>
      <c r="B8" s="49"/>
      <c r="C8" s="49"/>
      <c r="D8" s="49"/>
      <c r="E8" s="49"/>
      <c r="F8" s="49"/>
      <c r="G8" s="49"/>
      <c r="H8" s="49"/>
      <c r="I8" s="49"/>
      <c r="J8" s="49"/>
      <c r="K8" s="49"/>
      <c r="T8" s="3"/>
    </row>
    <row r="9" spans="1:31" ht="24" customHeight="1">
      <c r="A9" s="50" t="s">
        <v>1</v>
      </c>
      <c r="B9" s="51" t="s">
        <v>50</v>
      </c>
      <c r="C9" s="52" t="s">
        <v>65</v>
      </c>
      <c r="D9" s="51" t="s">
        <v>14</v>
      </c>
      <c r="E9" s="51" t="s">
        <v>2</v>
      </c>
      <c r="F9" s="51" t="s">
        <v>3</v>
      </c>
      <c r="G9" s="53" t="s">
        <v>63</v>
      </c>
      <c r="H9" s="53" t="s">
        <v>41</v>
      </c>
      <c r="I9" s="54" t="s">
        <v>51</v>
      </c>
      <c r="J9" s="55" t="s">
        <v>24</v>
      </c>
      <c r="K9" s="56" t="s">
        <v>6</v>
      </c>
      <c r="T9" s="3"/>
      <c r="U9" s="12"/>
      <c r="X9" s="12"/>
      <c r="Z9" s="12"/>
      <c r="AA9" s="30" t="s">
        <v>52</v>
      </c>
      <c r="AB9" s="30" t="s">
        <v>68</v>
      </c>
      <c r="AC9" s="30" t="s">
        <v>4</v>
      </c>
      <c r="AD9" s="24"/>
      <c r="AE9" s="31" t="s">
        <v>24</v>
      </c>
    </row>
    <row r="10" spans="1:32" ht="10.5" customHeight="1">
      <c r="A10" s="101">
        <v>41426</v>
      </c>
      <c r="B10" s="102"/>
      <c r="C10" s="103"/>
      <c r="D10" s="102"/>
      <c r="E10" s="102"/>
      <c r="F10" s="102"/>
      <c r="G10" s="103"/>
      <c r="H10" s="103"/>
      <c r="I10" s="112"/>
      <c r="J10" s="114"/>
      <c r="K10" s="95"/>
      <c r="T10" s="3"/>
      <c r="U10" s="9"/>
      <c r="X10" s="13"/>
      <c r="Z10" s="25"/>
      <c r="AA10" s="25" t="s">
        <v>25</v>
      </c>
      <c r="AB10" s="25" t="s">
        <v>32</v>
      </c>
      <c r="AC10" s="25" t="s">
        <v>42</v>
      </c>
      <c r="AD10" s="26"/>
      <c r="AE10" s="25" t="s">
        <v>7</v>
      </c>
      <c r="AF10" s="10"/>
    </row>
    <row r="11" spans="1:32" ht="10.5" customHeight="1">
      <c r="A11" s="83">
        <v>41427</v>
      </c>
      <c r="B11" s="87"/>
      <c r="C11" s="88"/>
      <c r="D11" s="87"/>
      <c r="E11" s="87"/>
      <c r="F11" s="87"/>
      <c r="G11" s="88"/>
      <c r="H11" s="88"/>
      <c r="I11" s="89" t="s">
        <v>94</v>
      </c>
      <c r="J11" s="115"/>
      <c r="K11" s="97"/>
      <c r="T11" s="3"/>
      <c r="U11" s="9"/>
      <c r="X11" s="13"/>
      <c r="Z11" s="25"/>
      <c r="AA11" s="25" t="s">
        <v>26</v>
      </c>
      <c r="AB11" s="25" t="s">
        <v>34</v>
      </c>
      <c r="AC11" s="25" t="s">
        <v>66</v>
      </c>
      <c r="AD11" s="26"/>
      <c r="AE11" s="25" t="s">
        <v>8</v>
      </c>
      <c r="AF11" s="10"/>
    </row>
    <row r="12" spans="1:32" ht="10.5" customHeight="1">
      <c r="A12" s="83">
        <v>41428</v>
      </c>
      <c r="B12" s="84" t="s">
        <v>25</v>
      </c>
      <c r="C12" s="85">
        <v>8</v>
      </c>
      <c r="D12" s="84"/>
      <c r="E12" s="84"/>
      <c r="F12" s="84"/>
      <c r="G12" s="85"/>
      <c r="H12" s="85"/>
      <c r="I12" s="86"/>
      <c r="J12" s="115"/>
      <c r="K12" s="97"/>
      <c r="T12" s="3"/>
      <c r="U12" s="9"/>
      <c r="X12" s="13"/>
      <c r="Z12" s="25"/>
      <c r="AA12" s="25" t="s">
        <v>48</v>
      </c>
      <c r="AB12" s="25" t="s">
        <v>33</v>
      </c>
      <c r="AC12" s="25" t="s">
        <v>67</v>
      </c>
      <c r="AD12" s="26"/>
      <c r="AE12" s="25" t="s">
        <v>18</v>
      </c>
      <c r="AF12" s="10"/>
    </row>
    <row r="13" spans="1:32" ht="10.5" customHeight="1">
      <c r="A13" s="83">
        <v>41429</v>
      </c>
      <c r="B13" s="84" t="s">
        <v>25</v>
      </c>
      <c r="C13" s="85">
        <v>8</v>
      </c>
      <c r="D13" s="105"/>
      <c r="E13" s="105"/>
      <c r="F13" s="84"/>
      <c r="G13" s="85"/>
      <c r="H13" s="85"/>
      <c r="I13" s="86"/>
      <c r="J13" s="115"/>
      <c r="K13" s="97"/>
      <c r="T13" s="3"/>
      <c r="U13" s="9"/>
      <c r="X13" s="13"/>
      <c r="Z13" s="25"/>
      <c r="AA13" s="25" t="s">
        <v>30</v>
      </c>
      <c r="AB13" s="25" t="s">
        <v>37</v>
      </c>
      <c r="AC13" s="25" t="s">
        <v>82</v>
      </c>
      <c r="AD13" s="26"/>
      <c r="AE13" s="29" t="s">
        <v>19</v>
      </c>
      <c r="AF13" s="10"/>
    </row>
    <row r="14" spans="1:32" ht="10.5" customHeight="1">
      <c r="A14" s="83">
        <v>41430</v>
      </c>
      <c r="B14" s="84" t="s">
        <v>25</v>
      </c>
      <c r="C14" s="85">
        <v>8</v>
      </c>
      <c r="D14" s="105"/>
      <c r="E14" s="105"/>
      <c r="F14" s="84"/>
      <c r="G14" s="85"/>
      <c r="H14" s="85"/>
      <c r="I14" s="86"/>
      <c r="J14" s="115"/>
      <c r="K14" s="97"/>
      <c r="T14" s="3"/>
      <c r="U14" s="9"/>
      <c r="X14" s="13"/>
      <c r="Z14" s="25"/>
      <c r="AA14" s="28">
        <v>476</v>
      </c>
      <c r="AB14" s="28" t="s">
        <v>28</v>
      </c>
      <c r="AC14" s="28" t="s">
        <v>43</v>
      </c>
      <c r="AD14" s="26"/>
      <c r="AE14" s="29" t="s">
        <v>20</v>
      </c>
      <c r="AF14" s="10"/>
    </row>
    <row r="15" spans="1:32" ht="10.5" customHeight="1">
      <c r="A15" s="83">
        <v>41431</v>
      </c>
      <c r="B15" s="84" t="s">
        <v>25</v>
      </c>
      <c r="C15" s="85">
        <v>8</v>
      </c>
      <c r="D15" s="124"/>
      <c r="E15" s="124"/>
      <c r="F15" s="87"/>
      <c r="G15" s="88"/>
      <c r="H15" s="88"/>
      <c r="I15" s="89"/>
      <c r="J15" s="115"/>
      <c r="K15" s="97"/>
      <c r="T15" s="3"/>
      <c r="U15" s="9"/>
      <c r="X15" s="13"/>
      <c r="Z15" s="25"/>
      <c r="AA15" s="28" t="s">
        <v>85</v>
      </c>
      <c r="AB15" s="28" t="s">
        <v>70</v>
      </c>
      <c r="AC15" s="25" t="s">
        <v>102</v>
      </c>
      <c r="AD15" s="26"/>
      <c r="AE15" s="29" t="s">
        <v>0</v>
      </c>
      <c r="AF15" s="10"/>
    </row>
    <row r="16" spans="1:32" ht="10.5" customHeight="1">
      <c r="A16" s="83">
        <v>41432</v>
      </c>
      <c r="B16" s="84" t="s">
        <v>25</v>
      </c>
      <c r="C16" s="85">
        <v>8</v>
      </c>
      <c r="D16" s="84"/>
      <c r="E16" s="84"/>
      <c r="F16" s="84"/>
      <c r="G16" s="85"/>
      <c r="H16" s="85"/>
      <c r="I16" s="86"/>
      <c r="J16" s="115"/>
      <c r="K16" s="97"/>
      <c r="T16" s="3"/>
      <c r="U16" s="9"/>
      <c r="X16" s="13"/>
      <c r="Z16" s="25"/>
      <c r="AA16" s="25" t="s">
        <v>29</v>
      </c>
      <c r="AB16" s="25" t="s">
        <v>69</v>
      </c>
      <c r="AC16" s="25" t="s">
        <v>45</v>
      </c>
      <c r="AD16" s="26"/>
      <c r="AE16" s="29" t="s">
        <v>0</v>
      </c>
      <c r="AF16" s="10"/>
    </row>
    <row r="17" spans="1:32" ht="10.5" customHeight="1">
      <c r="A17" s="83">
        <v>41433</v>
      </c>
      <c r="B17" s="84"/>
      <c r="C17" s="85"/>
      <c r="D17" s="84"/>
      <c r="E17" s="84"/>
      <c r="F17" s="84"/>
      <c r="G17" s="85"/>
      <c r="H17" s="85"/>
      <c r="I17" s="86"/>
      <c r="J17" s="115"/>
      <c r="K17" s="97"/>
      <c r="T17" s="3"/>
      <c r="U17" s="9"/>
      <c r="X17" s="13"/>
      <c r="Z17" s="25"/>
      <c r="AA17" s="25" t="s">
        <v>27</v>
      </c>
      <c r="AB17" s="25" t="s">
        <v>35</v>
      </c>
      <c r="AC17" s="25" t="s">
        <v>58</v>
      </c>
      <c r="AD17" s="26"/>
      <c r="AE17" s="29" t="s">
        <v>0</v>
      </c>
      <c r="AF17" s="10"/>
    </row>
    <row r="18" spans="1:32" ht="10.5" customHeight="1">
      <c r="A18" s="83">
        <v>41434</v>
      </c>
      <c r="B18" s="84"/>
      <c r="C18" s="85"/>
      <c r="D18" s="84"/>
      <c r="E18" s="84"/>
      <c r="F18" s="84"/>
      <c r="G18" s="85"/>
      <c r="H18" s="85"/>
      <c r="I18" s="86"/>
      <c r="J18" s="115"/>
      <c r="K18" s="97"/>
      <c r="T18" s="3"/>
      <c r="U18" s="9"/>
      <c r="X18" s="13"/>
      <c r="Z18" s="25"/>
      <c r="AA18" s="25" t="s">
        <v>99</v>
      </c>
      <c r="AB18" s="25" t="s">
        <v>100</v>
      </c>
      <c r="AC18" s="25" t="s">
        <v>101</v>
      </c>
      <c r="AD18" s="26"/>
      <c r="AE18" s="29" t="s">
        <v>0</v>
      </c>
      <c r="AF18" s="10"/>
    </row>
    <row r="19" spans="1:32" ht="10.5" customHeight="1">
      <c r="A19" s="83">
        <v>41435</v>
      </c>
      <c r="B19" s="84" t="s">
        <v>25</v>
      </c>
      <c r="C19" s="85">
        <v>8</v>
      </c>
      <c r="D19" s="84"/>
      <c r="E19" s="84"/>
      <c r="F19" s="84"/>
      <c r="G19" s="85"/>
      <c r="H19" s="85"/>
      <c r="I19" s="86"/>
      <c r="J19" s="115"/>
      <c r="K19" s="97"/>
      <c r="T19" s="3"/>
      <c r="U19" s="9"/>
      <c r="X19" s="13"/>
      <c r="Z19" s="25"/>
      <c r="AA19" s="25" t="s">
        <v>76</v>
      </c>
      <c r="AB19" s="25" t="s">
        <v>38</v>
      </c>
      <c r="AC19" s="25" t="s">
        <v>103</v>
      </c>
      <c r="AD19" s="26"/>
      <c r="AE19" s="29" t="s">
        <v>0</v>
      </c>
      <c r="AF19" s="10"/>
    </row>
    <row r="20" spans="1:32" ht="10.5" customHeight="1">
      <c r="A20" s="83">
        <v>41436</v>
      </c>
      <c r="B20" s="84" t="s">
        <v>25</v>
      </c>
      <c r="C20" s="85">
        <v>8</v>
      </c>
      <c r="D20" s="84"/>
      <c r="E20" s="84"/>
      <c r="F20" s="84"/>
      <c r="G20" s="85"/>
      <c r="H20" s="85"/>
      <c r="I20" s="86"/>
      <c r="J20" s="115"/>
      <c r="K20" s="97"/>
      <c r="T20" s="3"/>
      <c r="U20" s="9"/>
      <c r="X20" s="13"/>
      <c r="Z20" s="25"/>
      <c r="AA20" s="25" t="s">
        <v>77</v>
      </c>
      <c r="AB20" s="25" t="s">
        <v>36</v>
      </c>
      <c r="AC20" s="25" t="s">
        <v>78</v>
      </c>
      <c r="AD20" s="26"/>
      <c r="AE20" s="29" t="s">
        <v>0</v>
      </c>
      <c r="AF20" s="10"/>
    </row>
    <row r="21" spans="1:32" ht="10.5" customHeight="1">
      <c r="A21" s="83">
        <v>41437</v>
      </c>
      <c r="B21" s="84" t="s">
        <v>25</v>
      </c>
      <c r="C21" s="85">
        <v>8</v>
      </c>
      <c r="D21" s="84"/>
      <c r="E21" s="84"/>
      <c r="F21" s="84"/>
      <c r="G21" s="85"/>
      <c r="H21" s="85"/>
      <c r="I21" s="86"/>
      <c r="J21" s="115"/>
      <c r="K21" s="97"/>
      <c r="T21" s="3"/>
      <c r="U21" s="9"/>
      <c r="X21" s="13"/>
      <c r="Z21" s="25"/>
      <c r="AA21" s="25" t="s">
        <v>86</v>
      </c>
      <c r="AB21" s="25" t="s">
        <v>71</v>
      </c>
      <c r="AC21" s="25" t="s">
        <v>44</v>
      </c>
      <c r="AD21" s="26"/>
      <c r="AE21" s="29" t="s">
        <v>0</v>
      </c>
      <c r="AF21" s="10"/>
    </row>
    <row r="22" spans="1:32" ht="10.5" customHeight="1">
      <c r="A22" s="83">
        <v>41438</v>
      </c>
      <c r="B22" s="84" t="s">
        <v>25</v>
      </c>
      <c r="C22" s="85">
        <v>8</v>
      </c>
      <c r="D22" s="84"/>
      <c r="E22" s="84"/>
      <c r="F22" s="84"/>
      <c r="G22" s="85"/>
      <c r="H22" s="85"/>
      <c r="I22" s="86"/>
      <c r="J22" s="115"/>
      <c r="K22" s="97"/>
      <c r="T22" s="3"/>
      <c r="U22" s="9"/>
      <c r="X22" s="13"/>
      <c r="Z22" s="26"/>
      <c r="AA22" s="25" t="s">
        <v>87</v>
      </c>
      <c r="AB22" s="25" t="s">
        <v>72</v>
      </c>
      <c r="AC22" s="25" t="s">
        <v>46</v>
      </c>
      <c r="AD22" s="26"/>
      <c r="AE22" s="29" t="s">
        <v>0</v>
      </c>
      <c r="AF22" s="10"/>
    </row>
    <row r="23" spans="1:32" ht="10.5" customHeight="1">
      <c r="A23" s="83">
        <v>41439</v>
      </c>
      <c r="B23" s="84" t="s">
        <v>25</v>
      </c>
      <c r="C23" s="85">
        <v>8</v>
      </c>
      <c r="D23" s="84"/>
      <c r="E23" s="84"/>
      <c r="F23" s="84"/>
      <c r="G23" s="85"/>
      <c r="H23" s="85"/>
      <c r="I23" s="86"/>
      <c r="J23" s="115"/>
      <c r="K23" s="97"/>
      <c r="T23" s="3"/>
      <c r="U23" s="9"/>
      <c r="X23" s="13"/>
      <c r="Z23" s="26"/>
      <c r="AA23" s="25" t="s">
        <v>87</v>
      </c>
      <c r="AB23" s="25" t="s">
        <v>88</v>
      </c>
      <c r="AC23" s="25" t="s">
        <v>89</v>
      </c>
      <c r="AD23" s="26"/>
      <c r="AE23" s="29" t="s">
        <v>0</v>
      </c>
      <c r="AF23" s="10"/>
    </row>
    <row r="24" spans="1:32" ht="10.5" customHeight="1">
      <c r="A24" s="83">
        <v>41440</v>
      </c>
      <c r="B24" s="84"/>
      <c r="C24" s="85"/>
      <c r="D24" s="84"/>
      <c r="E24" s="84"/>
      <c r="F24" s="84"/>
      <c r="G24" s="85"/>
      <c r="H24" s="85"/>
      <c r="I24" s="86"/>
      <c r="J24" s="115"/>
      <c r="K24" s="97"/>
      <c r="T24" s="3"/>
      <c r="U24" s="9"/>
      <c r="X24" s="13"/>
      <c r="Z24" s="25"/>
      <c r="AA24" s="25" t="s">
        <v>79</v>
      </c>
      <c r="AB24" s="25" t="s">
        <v>80</v>
      </c>
      <c r="AC24" s="25" t="s">
        <v>84</v>
      </c>
      <c r="AD24" s="26"/>
      <c r="AE24" s="29" t="s">
        <v>0</v>
      </c>
      <c r="AF24" s="10"/>
    </row>
    <row r="25" spans="1:32" ht="10.5" customHeight="1">
      <c r="A25" s="83">
        <v>41441</v>
      </c>
      <c r="B25" s="84"/>
      <c r="C25" s="85"/>
      <c r="D25" s="84"/>
      <c r="E25" s="84"/>
      <c r="F25" s="84"/>
      <c r="G25" s="85"/>
      <c r="H25" s="85"/>
      <c r="I25" s="86"/>
      <c r="J25" s="115"/>
      <c r="K25" s="97"/>
      <c r="T25" s="3"/>
      <c r="U25" s="9"/>
      <c r="X25" s="13"/>
      <c r="Z25" s="25"/>
      <c r="AA25" s="25" t="s">
        <v>106</v>
      </c>
      <c r="AB25" s="25"/>
      <c r="AC25" s="25" t="s">
        <v>49</v>
      </c>
      <c r="AD25" s="26"/>
      <c r="AE25" s="29" t="s">
        <v>0</v>
      </c>
      <c r="AF25" s="10"/>
    </row>
    <row r="26" spans="1:32" ht="10.5" customHeight="1">
      <c r="A26" s="83">
        <v>41442</v>
      </c>
      <c r="B26" s="84" t="s">
        <v>25</v>
      </c>
      <c r="C26" s="85">
        <v>8</v>
      </c>
      <c r="D26" s="84"/>
      <c r="E26" s="84"/>
      <c r="F26" s="84"/>
      <c r="G26" s="85"/>
      <c r="H26" s="85"/>
      <c r="I26" s="86"/>
      <c r="J26" s="115"/>
      <c r="K26" s="97"/>
      <c r="T26" s="3"/>
      <c r="U26" s="9"/>
      <c r="X26" s="13"/>
      <c r="Z26" s="26"/>
      <c r="AA26" s="25" t="s">
        <v>31</v>
      </c>
      <c r="AB26" s="25"/>
      <c r="AC26" s="25" t="s">
        <v>47</v>
      </c>
      <c r="AD26" s="26"/>
      <c r="AE26" s="29" t="s">
        <v>0</v>
      </c>
      <c r="AF26" s="10"/>
    </row>
    <row r="27" spans="1:32" ht="10.5" customHeight="1">
      <c r="A27" s="83">
        <v>41443</v>
      </c>
      <c r="B27" s="84" t="s">
        <v>25</v>
      </c>
      <c r="C27" s="85">
        <v>8</v>
      </c>
      <c r="D27" s="84"/>
      <c r="E27" s="84"/>
      <c r="F27" s="84"/>
      <c r="G27" s="85"/>
      <c r="H27" s="85"/>
      <c r="I27" s="86"/>
      <c r="J27" s="115"/>
      <c r="K27" s="97"/>
      <c r="T27" s="3"/>
      <c r="U27" s="9"/>
      <c r="X27" s="13"/>
      <c r="Z27" s="26"/>
      <c r="AA27" s="25">
        <v>688</v>
      </c>
      <c r="AB27" s="25"/>
      <c r="AC27" s="25" t="s">
        <v>73</v>
      </c>
      <c r="AD27" s="26"/>
      <c r="AE27" s="29" t="s">
        <v>0</v>
      </c>
      <c r="AF27" s="10"/>
    </row>
    <row r="28" spans="1:32" ht="10.5" customHeight="1">
      <c r="A28" s="83">
        <v>41444</v>
      </c>
      <c r="B28" s="84" t="s">
        <v>25</v>
      </c>
      <c r="C28" s="85">
        <v>8</v>
      </c>
      <c r="D28" s="84"/>
      <c r="E28" s="84"/>
      <c r="F28" s="84"/>
      <c r="G28" s="85"/>
      <c r="H28" s="85"/>
      <c r="I28" s="86"/>
      <c r="J28" s="115"/>
      <c r="K28" s="97"/>
      <c r="T28" s="3"/>
      <c r="U28" s="9"/>
      <c r="X28" s="13"/>
      <c r="Z28" s="26"/>
      <c r="AA28" s="25" t="s">
        <v>74</v>
      </c>
      <c r="AB28" s="25"/>
      <c r="AC28" s="25" t="s">
        <v>75</v>
      </c>
      <c r="AD28" s="26"/>
      <c r="AE28" s="29" t="s">
        <v>0</v>
      </c>
      <c r="AF28" s="10"/>
    </row>
    <row r="29" spans="1:32" ht="10.5" customHeight="1">
      <c r="A29" s="83">
        <v>41445</v>
      </c>
      <c r="B29" s="84" t="s">
        <v>25</v>
      </c>
      <c r="C29" s="85">
        <v>8</v>
      </c>
      <c r="D29" s="84"/>
      <c r="E29" s="84"/>
      <c r="F29" s="84"/>
      <c r="G29" s="85"/>
      <c r="H29" s="85"/>
      <c r="I29" s="86"/>
      <c r="J29" s="115"/>
      <c r="K29" s="97"/>
      <c r="T29" s="3"/>
      <c r="U29" s="9"/>
      <c r="X29" s="13"/>
      <c r="Z29" s="26"/>
      <c r="AA29" s="29"/>
      <c r="AB29" s="25"/>
      <c r="AC29" s="25"/>
      <c r="AD29" s="26"/>
      <c r="AE29" s="29" t="s">
        <v>0</v>
      </c>
      <c r="AF29" s="10"/>
    </row>
    <row r="30" spans="1:32" ht="10.5" customHeight="1">
      <c r="A30" s="83">
        <v>41446</v>
      </c>
      <c r="B30" s="84" t="s">
        <v>25</v>
      </c>
      <c r="C30" s="85">
        <v>8</v>
      </c>
      <c r="D30" s="84"/>
      <c r="E30" s="84"/>
      <c r="F30" s="84"/>
      <c r="G30" s="85"/>
      <c r="H30" s="85"/>
      <c r="I30" s="86"/>
      <c r="J30" s="115"/>
      <c r="K30" s="97"/>
      <c r="T30" s="3"/>
      <c r="U30" s="9"/>
      <c r="X30" s="13"/>
      <c r="Z30" s="26"/>
      <c r="AA30" s="29" t="s">
        <v>0</v>
      </c>
      <c r="AB30" s="25"/>
      <c r="AC30" s="25"/>
      <c r="AD30" s="26"/>
      <c r="AE30" s="29" t="s">
        <v>0</v>
      </c>
      <c r="AF30" s="10"/>
    </row>
    <row r="31" spans="1:32" ht="10.5" customHeight="1">
      <c r="A31" s="83">
        <v>41447</v>
      </c>
      <c r="B31" s="84"/>
      <c r="C31" s="85"/>
      <c r="D31" s="84"/>
      <c r="E31" s="84"/>
      <c r="F31" s="84"/>
      <c r="G31" s="85"/>
      <c r="H31" s="85"/>
      <c r="I31" s="86"/>
      <c r="J31" s="115"/>
      <c r="K31" s="97"/>
      <c r="T31" s="3"/>
      <c r="U31" s="9"/>
      <c r="X31" s="13"/>
      <c r="Z31" s="26"/>
      <c r="AA31" s="29" t="s">
        <v>0</v>
      </c>
      <c r="AB31" s="25"/>
      <c r="AC31" s="25"/>
      <c r="AD31" s="26"/>
      <c r="AE31" s="29" t="s">
        <v>0</v>
      </c>
      <c r="AF31" s="10"/>
    </row>
    <row r="32" spans="1:32" ht="10.5" customHeight="1">
      <c r="A32" s="83">
        <v>41448</v>
      </c>
      <c r="B32" s="84"/>
      <c r="C32" s="85"/>
      <c r="D32" s="84"/>
      <c r="E32" s="84"/>
      <c r="F32" s="84"/>
      <c r="G32" s="85"/>
      <c r="H32" s="85"/>
      <c r="I32" s="86"/>
      <c r="J32" s="115"/>
      <c r="K32" s="97"/>
      <c r="T32" s="3"/>
      <c r="U32" s="9"/>
      <c r="X32" s="13"/>
      <c r="Z32" s="26"/>
      <c r="AA32" s="29" t="s">
        <v>0</v>
      </c>
      <c r="AB32" s="25"/>
      <c r="AC32" s="25"/>
      <c r="AD32" s="26"/>
      <c r="AE32" s="29" t="s">
        <v>0</v>
      </c>
      <c r="AF32" s="10"/>
    </row>
    <row r="33" spans="1:32" ht="10.5" customHeight="1">
      <c r="A33" s="83">
        <v>41449</v>
      </c>
      <c r="B33" s="84" t="s">
        <v>25</v>
      </c>
      <c r="C33" s="85">
        <v>8</v>
      </c>
      <c r="D33" s="84"/>
      <c r="E33" s="84"/>
      <c r="F33" s="84"/>
      <c r="G33" s="85"/>
      <c r="H33" s="85"/>
      <c r="I33" s="86"/>
      <c r="J33" s="115"/>
      <c r="K33" s="97"/>
      <c r="T33" s="3"/>
      <c r="U33" s="9"/>
      <c r="X33" s="13"/>
      <c r="Z33" s="26"/>
      <c r="AA33" s="29" t="s">
        <v>0</v>
      </c>
      <c r="AB33" s="25"/>
      <c r="AC33" s="25"/>
      <c r="AD33" s="26"/>
      <c r="AE33" s="29" t="s">
        <v>0</v>
      </c>
      <c r="AF33" s="10"/>
    </row>
    <row r="34" spans="1:32" ht="10.5" customHeight="1">
      <c r="A34" s="83">
        <v>41450</v>
      </c>
      <c r="B34" s="84" t="s">
        <v>25</v>
      </c>
      <c r="C34" s="85">
        <v>8</v>
      </c>
      <c r="D34" s="84"/>
      <c r="E34" s="84"/>
      <c r="F34" s="84"/>
      <c r="G34" s="85"/>
      <c r="H34" s="85"/>
      <c r="I34" s="86"/>
      <c r="J34" s="115"/>
      <c r="K34" s="97"/>
      <c r="T34" s="3"/>
      <c r="U34" s="9"/>
      <c r="X34" s="13"/>
      <c r="Z34" s="26"/>
      <c r="AA34" s="29"/>
      <c r="AB34" s="25"/>
      <c r="AC34" s="25"/>
      <c r="AD34" s="26"/>
      <c r="AE34" s="29"/>
      <c r="AF34" s="10"/>
    </row>
    <row r="35" spans="1:32" ht="10.5" customHeight="1">
      <c r="A35" s="83">
        <v>41451</v>
      </c>
      <c r="B35" s="84" t="s">
        <v>25</v>
      </c>
      <c r="C35" s="85">
        <v>8</v>
      </c>
      <c r="D35" s="84"/>
      <c r="E35" s="84"/>
      <c r="F35" s="84"/>
      <c r="G35" s="85"/>
      <c r="H35" s="85"/>
      <c r="I35" s="86"/>
      <c r="J35" s="115"/>
      <c r="K35" s="97"/>
      <c r="T35" s="3"/>
      <c r="U35" s="9"/>
      <c r="X35" s="13"/>
      <c r="Z35" s="26"/>
      <c r="AA35" s="29"/>
      <c r="AB35" s="25"/>
      <c r="AC35" s="25"/>
      <c r="AD35" s="26"/>
      <c r="AE35" s="29"/>
      <c r="AF35" s="10"/>
    </row>
    <row r="36" spans="1:32" ht="10.5" customHeight="1">
      <c r="A36" s="83">
        <v>41452</v>
      </c>
      <c r="B36" s="84" t="s">
        <v>25</v>
      </c>
      <c r="C36" s="85">
        <v>8</v>
      </c>
      <c r="D36" s="84"/>
      <c r="E36" s="84"/>
      <c r="F36" s="84"/>
      <c r="G36" s="85"/>
      <c r="H36" s="85"/>
      <c r="I36" s="86"/>
      <c r="J36" s="115"/>
      <c r="K36" s="97"/>
      <c r="T36" s="3"/>
      <c r="U36" s="9"/>
      <c r="X36" s="13"/>
      <c r="Z36" s="26"/>
      <c r="AA36" s="29"/>
      <c r="AB36" s="25"/>
      <c r="AC36" s="25"/>
      <c r="AD36" s="26"/>
      <c r="AE36" s="29"/>
      <c r="AF36" s="10"/>
    </row>
    <row r="37" spans="1:32" ht="10.5" customHeight="1">
      <c r="A37" s="83">
        <v>41453</v>
      </c>
      <c r="B37" s="84" t="s">
        <v>25</v>
      </c>
      <c r="C37" s="85">
        <v>8</v>
      </c>
      <c r="D37" s="84"/>
      <c r="E37" s="84"/>
      <c r="F37" s="84"/>
      <c r="G37" s="85"/>
      <c r="H37" s="85"/>
      <c r="I37" s="86"/>
      <c r="J37" s="115"/>
      <c r="K37" s="97"/>
      <c r="T37" s="3"/>
      <c r="U37" s="9"/>
      <c r="X37" s="13"/>
      <c r="Z37" s="26"/>
      <c r="AA37" s="29"/>
      <c r="AB37" s="25"/>
      <c r="AC37" s="25"/>
      <c r="AD37" s="26"/>
      <c r="AE37" s="29"/>
      <c r="AF37" s="10"/>
    </row>
    <row r="38" spans="1:32" ht="10.5" customHeight="1">
      <c r="A38" s="83">
        <v>41454</v>
      </c>
      <c r="B38" s="84"/>
      <c r="C38" s="85"/>
      <c r="D38" s="84"/>
      <c r="E38" s="84"/>
      <c r="F38" s="84"/>
      <c r="G38" s="85"/>
      <c r="H38" s="85"/>
      <c r="I38" s="86"/>
      <c r="J38" s="115"/>
      <c r="K38" s="97"/>
      <c r="T38" s="3"/>
      <c r="U38" s="9"/>
      <c r="X38" s="13"/>
      <c r="Z38" s="26"/>
      <c r="AA38" s="29"/>
      <c r="AB38" s="25"/>
      <c r="AC38" s="25"/>
      <c r="AD38" s="26"/>
      <c r="AE38" s="29"/>
      <c r="AF38" s="10"/>
    </row>
    <row r="39" spans="1:32" ht="10.5" customHeight="1">
      <c r="A39" s="83">
        <v>41455</v>
      </c>
      <c r="B39" s="84"/>
      <c r="C39" s="85"/>
      <c r="D39" s="84"/>
      <c r="E39" s="84"/>
      <c r="F39" s="84"/>
      <c r="G39" s="85"/>
      <c r="H39" s="85"/>
      <c r="I39" s="86"/>
      <c r="J39" s="115"/>
      <c r="K39" s="97"/>
      <c r="T39" s="3"/>
      <c r="U39" s="9"/>
      <c r="X39" s="13"/>
      <c r="Z39" s="26"/>
      <c r="AA39" s="29" t="s">
        <v>0</v>
      </c>
      <c r="AB39" s="25"/>
      <c r="AC39" s="25"/>
      <c r="AD39" s="26"/>
      <c r="AE39" s="29" t="s">
        <v>0</v>
      </c>
      <c r="AF39" s="10"/>
    </row>
    <row r="40" spans="1:32" ht="10.5" customHeight="1">
      <c r="A40" s="90"/>
      <c r="B40" s="91"/>
      <c r="C40" s="92"/>
      <c r="D40" s="91"/>
      <c r="E40" s="91"/>
      <c r="F40" s="91"/>
      <c r="G40" s="92"/>
      <c r="H40" s="92"/>
      <c r="I40" s="93"/>
      <c r="J40" s="116"/>
      <c r="K40" s="98"/>
      <c r="U40" s="9"/>
      <c r="X40" s="13"/>
      <c r="Z40" s="26"/>
      <c r="AA40" s="29" t="s">
        <v>0</v>
      </c>
      <c r="AB40" s="25"/>
      <c r="AC40" s="25"/>
      <c r="AD40" s="26"/>
      <c r="AE40" s="29" t="s">
        <v>0</v>
      </c>
      <c r="AF40" s="10"/>
    </row>
    <row r="41" spans="1:32" ht="10.5" customHeight="1">
      <c r="A41" s="117" t="s">
        <v>113</v>
      </c>
      <c r="B41" s="118"/>
      <c r="C41" s="119"/>
      <c r="D41" s="71">
        <f>(SUMIF(B10:B40,"&lt;&gt;476",C10:C40)+SUM(H10:H40))/8</f>
        <v>20</v>
      </c>
      <c r="E41" s="71">
        <f>(SUMIF(D10:D40,"&lt;&gt;",C10:C40)+SUM(H10:H40))/8</f>
        <v>0</v>
      </c>
      <c r="F41" s="72">
        <f>IF(D41=0,0,E41/D41)</f>
        <v>0</v>
      </c>
      <c r="G41" s="73"/>
      <c r="H41" s="73"/>
      <c r="I41" s="74"/>
      <c r="J41" s="17"/>
      <c r="K41" s="23"/>
      <c r="AE41" s="11"/>
      <c r="AF41" s="10"/>
    </row>
    <row r="42" spans="1:31" ht="10.5" customHeight="1">
      <c r="A42" s="120" t="s">
        <v>114</v>
      </c>
      <c r="B42" s="121"/>
      <c r="C42" s="122"/>
      <c r="D42" s="75">
        <f>(Mag!D42+D41)</f>
        <v>129</v>
      </c>
      <c r="E42" s="75">
        <f>(Mag!E42+E41)</f>
        <v>0</v>
      </c>
      <c r="F42" s="76">
        <f>E42/220</f>
        <v>0</v>
      </c>
      <c r="G42" s="77"/>
      <c r="H42" s="77"/>
      <c r="I42" s="78"/>
      <c r="J42" s="36" t="s">
        <v>21</v>
      </c>
      <c r="K42" s="37">
        <f>SUMIF(D10:D40,"&lt;&gt;",K10:K40)</f>
        <v>0</v>
      </c>
      <c r="AE42" s="4"/>
    </row>
    <row r="43" spans="1:20" ht="3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T43" s="3"/>
    </row>
    <row r="44" spans="1:11" s="2" customFormat="1" ht="10.5" customHeight="1">
      <c r="A44" s="63"/>
      <c r="B44" s="199" t="s">
        <v>39</v>
      </c>
      <c r="C44" s="195"/>
      <c r="D44" s="195"/>
      <c r="E44" s="200"/>
      <c r="F44" s="194" t="s">
        <v>40</v>
      </c>
      <c r="G44" s="195"/>
      <c r="H44" s="195"/>
      <c r="I44" s="196"/>
      <c r="J44" s="177" t="s">
        <v>115</v>
      </c>
      <c r="K44" s="178"/>
    </row>
    <row r="45" spans="1:11" s="2" customFormat="1" ht="10.5" customHeight="1">
      <c r="A45" s="64" t="s">
        <v>11</v>
      </c>
      <c r="B45" s="201" t="str">
        <f>F7</f>
        <v>Paleari Fabio</v>
      </c>
      <c r="C45" s="193"/>
      <c r="D45" s="193"/>
      <c r="E45" s="202"/>
      <c r="F45" s="192" t="s">
        <v>22</v>
      </c>
      <c r="G45" s="193"/>
      <c r="H45" s="193"/>
      <c r="I45" s="193"/>
      <c r="J45" s="179"/>
      <c r="K45" s="180"/>
    </row>
    <row r="46" spans="1:11" s="2" customFormat="1" ht="10.5" customHeight="1">
      <c r="A46" s="64" t="s">
        <v>12</v>
      </c>
      <c r="B46" s="174"/>
      <c r="C46" s="175"/>
      <c r="D46" s="175"/>
      <c r="E46" s="176"/>
      <c r="F46" s="197"/>
      <c r="G46" s="175"/>
      <c r="H46" s="175"/>
      <c r="I46" s="175"/>
      <c r="J46" s="179"/>
      <c r="K46" s="180"/>
    </row>
    <row r="47" spans="1:11" ht="10.5" customHeight="1">
      <c r="A47" s="65" t="s">
        <v>13</v>
      </c>
      <c r="B47" s="183">
        <f>DATE(YEAR(A10),MONTH(A10)+1,1)-1</f>
        <v>41455</v>
      </c>
      <c r="C47" s="184"/>
      <c r="D47" s="184"/>
      <c r="E47" s="185"/>
      <c r="F47" s="190">
        <f>DATE(YEAR(A10),MONTH(A10)+1,1)-1</f>
        <v>41455</v>
      </c>
      <c r="G47" s="191"/>
      <c r="H47" s="191"/>
      <c r="I47" s="191"/>
      <c r="J47" s="181"/>
      <c r="K47" s="182"/>
    </row>
    <row r="48" spans="1:11" ht="10.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ht="10.5" customHeight="1">
      <c r="A49" s="198" t="s">
        <v>17</v>
      </c>
      <c r="B49" s="189"/>
      <c r="C49" s="189"/>
      <c r="D49" s="189"/>
      <c r="E49" s="189"/>
      <c r="F49" s="189"/>
      <c r="G49" s="189"/>
      <c r="H49" s="189"/>
      <c r="I49" s="189"/>
      <c r="J49" s="189"/>
      <c r="K49" s="189"/>
    </row>
    <row r="50" spans="1:11" ht="10.5" customHeight="1">
      <c r="A50" s="188" t="s">
        <v>97</v>
      </c>
      <c r="B50" s="189"/>
      <c r="C50" s="189"/>
      <c r="D50" s="189"/>
      <c r="E50" s="189"/>
      <c r="F50" s="189"/>
      <c r="G50" s="189"/>
      <c r="H50" s="189"/>
      <c r="I50" s="189"/>
      <c r="J50" s="189"/>
      <c r="K50" s="189"/>
    </row>
    <row r="51" ht="10.5" customHeight="1"/>
    <row r="52" ht="10.5" customHeight="1"/>
    <row r="53" ht="10.5" customHeight="1"/>
    <row r="54" ht="10.5" customHeight="1"/>
    <row r="55" ht="10.5" customHeight="1"/>
  </sheetData>
  <sheetProtection password="DE57" sheet="1" objects="1" scenarios="1" formatCells="0" selectLockedCells="1" autoFilter="0"/>
  <autoFilter ref="A9:K31"/>
  <mergeCells count="12">
    <mergeCell ref="J7:K7"/>
    <mergeCell ref="A50:K50"/>
    <mergeCell ref="F46:I46"/>
    <mergeCell ref="F44:I44"/>
    <mergeCell ref="F45:I45"/>
    <mergeCell ref="A49:K49"/>
    <mergeCell ref="B44:E44"/>
    <mergeCell ref="B45:E45"/>
    <mergeCell ref="J44:K47"/>
    <mergeCell ref="B47:E47"/>
    <mergeCell ref="F47:I47"/>
    <mergeCell ref="B46:E46"/>
  </mergeCells>
  <conditionalFormatting sqref="H10:H40">
    <cfRule type="cellIs" priority="1" dxfId="0" operator="greaterThan" stopIfTrue="1">
      <formula>0</formula>
    </cfRule>
  </conditionalFormatting>
  <conditionalFormatting sqref="A10:A40">
    <cfRule type="expression" priority="2" dxfId="0" stopIfTrue="1">
      <formula>IF(OR(WEEKDAY(A10)=7,WEEKDAY(A10)=1),TRUE(),FALSE())</formula>
    </cfRule>
  </conditionalFormatting>
  <dataValidations count="4">
    <dataValidation type="list" allowBlank="1" showInputMessage="1" showErrorMessage="1" promptTitle="  Expense Type" prompt="Tipologia di spesa" sqref="J10:J40">
      <formula1>$AE$10:$AE$14</formula1>
    </dataValidation>
    <dataValidation type="whole" allowBlank="1" showInputMessage="1" showErrorMessage="1" sqref="H10:H40 C10:C40">
      <formula1>0</formula1>
      <formula2>8</formula2>
    </dataValidation>
    <dataValidation type="list" allowBlank="1" showInputMessage="1" showErrorMessage="1" promptTitle="Codice Lavoro:" prompt="G06 Ore lavorate&#10;652 Ferie godute&#10;374 ROL godute&#10;L45 Magg.30% lavoro nott.&#10;476 Riposo compensativo&#10;608 Magg.10% lavoro Dom.&#10;232 Donaz.ne sangue&#10;807 Malattia" sqref="B11:B40">
      <formula1>$AA$10:$AA$28</formula1>
    </dataValidation>
    <dataValidation type="list" allowBlank="1" showInputMessage="1" showErrorMessage="1" promptTitle="Codice Lavoro:" sqref="B10">
      <formula1>$AA$10:$AA$28</formula1>
    </dataValidation>
  </dataValidations>
  <printOptions/>
  <pageMargins left="0.5905511811023623" right="0.5905511811023623" top="0.3937007874015748" bottom="0.3937007874015748" header="0.1968503937007874" footer="0.1968503937007874"/>
  <pageSetup horizontalDpi="600" verticalDpi="600" orientation="landscape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37"/>
  <dimension ref="A1:AF50"/>
  <sheetViews>
    <sheetView workbookViewId="0" topLeftCell="A1">
      <pane xSplit="4" ySplit="9" topLeftCell="E10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A10" sqref="A10"/>
    </sheetView>
  </sheetViews>
  <sheetFormatPr defaultColWidth="9.140625" defaultRowHeight="12.75"/>
  <cols>
    <col min="1" max="1" width="10.7109375" style="0" customWidth="1"/>
    <col min="2" max="3" width="6.7109375" style="0" customWidth="1"/>
    <col min="4" max="6" width="12.7109375" style="0" customWidth="1"/>
    <col min="7" max="8" width="6.7109375" style="0" customWidth="1"/>
    <col min="9" max="10" width="22.7109375" style="0" customWidth="1"/>
    <col min="11" max="11" width="10.7109375" style="0" customWidth="1"/>
    <col min="12" max="12" width="8.8515625" style="0" customWidth="1"/>
    <col min="27" max="31" width="8.8515625" style="0" hidden="1" customWidth="1"/>
  </cols>
  <sheetData>
    <row r="1" spans="1:9" ht="10.5" customHeight="1">
      <c r="A1" s="4"/>
      <c r="B1" s="4"/>
      <c r="C1" s="4"/>
      <c r="D1" s="4"/>
      <c r="E1" s="4"/>
      <c r="F1" s="4"/>
      <c r="G1" s="4"/>
      <c r="H1" s="4"/>
      <c r="I1" s="4"/>
    </row>
    <row r="2" spans="1:9" ht="10.5" customHeight="1">
      <c r="A2" s="4"/>
      <c r="B2" s="21" t="s">
        <v>15</v>
      </c>
      <c r="C2" s="7"/>
      <c r="D2" s="6"/>
      <c r="E2" s="4"/>
      <c r="F2" s="4"/>
      <c r="G2" s="4"/>
      <c r="H2" s="4"/>
      <c r="I2" s="4"/>
    </row>
    <row r="3" spans="1:9" ht="10.5" customHeight="1">
      <c r="A3" s="4"/>
      <c r="B3" s="22" t="s">
        <v>9</v>
      </c>
      <c r="C3" s="5"/>
      <c r="D3" s="6"/>
      <c r="E3" s="4"/>
      <c r="F3" s="4"/>
      <c r="G3" s="4"/>
      <c r="H3" s="4"/>
      <c r="I3" s="4"/>
    </row>
    <row r="4" spans="1:9" ht="10.5" customHeight="1">
      <c r="A4" s="4"/>
      <c r="B4" s="22" t="s">
        <v>10</v>
      </c>
      <c r="C4" s="5"/>
      <c r="D4" s="6"/>
      <c r="E4" s="4"/>
      <c r="F4" s="4"/>
      <c r="G4" s="4"/>
      <c r="H4" s="4"/>
      <c r="I4" s="4"/>
    </row>
    <row r="5" spans="1:9" ht="10.5" customHeight="1">
      <c r="A5" s="4"/>
      <c r="B5" s="5"/>
      <c r="C5" s="5"/>
      <c r="D5" s="6"/>
      <c r="E5" s="4"/>
      <c r="F5" s="4"/>
      <c r="G5" s="4"/>
      <c r="H5" s="4"/>
      <c r="I5" s="4"/>
    </row>
    <row r="6" spans="1:9" ht="3" customHeight="1">
      <c r="A6" s="15"/>
      <c r="B6" s="16"/>
      <c r="C6" s="16"/>
      <c r="D6" s="15"/>
      <c r="E6" s="4"/>
      <c r="F6" s="4"/>
      <c r="G6" s="4"/>
      <c r="H6" s="4"/>
      <c r="I6" s="4"/>
    </row>
    <row r="7" spans="1:20" ht="13.5" customHeight="1">
      <c r="A7" s="19"/>
      <c r="B7" s="27"/>
      <c r="C7" s="27" t="s">
        <v>64</v>
      </c>
      <c r="D7" s="14" t="str">
        <f>Gen!D7</f>
        <v>00001</v>
      </c>
      <c r="E7" s="27" t="s">
        <v>5</v>
      </c>
      <c r="F7" s="14" t="str">
        <f>Gen!F7</f>
        <v>Paleari Fabio</v>
      </c>
      <c r="G7" s="14"/>
      <c r="H7" s="14"/>
      <c r="I7" s="32"/>
      <c r="J7" s="205" t="s">
        <v>23</v>
      </c>
      <c r="K7" s="204"/>
      <c r="T7" s="3"/>
    </row>
    <row r="8" spans="1:20" ht="3" customHeight="1">
      <c r="A8" s="1" t="s">
        <v>0</v>
      </c>
      <c r="B8" s="1"/>
      <c r="C8" s="1"/>
      <c r="D8" s="1"/>
      <c r="E8" s="1"/>
      <c r="F8" s="1"/>
      <c r="G8" s="1"/>
      <c r="H8" s="1"/>
      <c r="I8" s="1"/>
      <c r="J8" s="1"/>
      <c r="K8" s="1"/>
      <c r="T8" s="3"/>
    </row>
    <row r="9" spans="1:31" ht="24" customHeight="1">
      <c r="A9" s="50" t="s">
        <v>1</v>
      </c>
      <c r="B9" s="51" t="s">
        <v>50</v>
      </c>
      <c r="C9" s="52" t="s">
        <v>65</v>
      </c>
      <c r="D9" s="51" t="s">
        <v>14</v>
      </c>
      <c r="E9" s="51" t="s">
        <v>2</v>
      </c>
      <c r="F9" s="51" t="s">
        <v>3</v>
      </c>
      <c r="G9" s="53" t="s">
        <v>63</v>
      </c>
      <c r="H9" s="53" t="s">
        <v>41</v>
      </c>
      <c r="I9" s="54" t="s">
        <v>51</v>
      </c>
      <c r="J9" s="55" t="s">
        <v>24</v>
      </c>
      <c r="K9" s="56" t="s">
        <v>6</v>
      </c>
      <c r="T9" s="3"/>
      <c r="U9" s="12"/>
      <c r="X9" s="12"/>
      <c r="Z9" s="12"/>
      <c r="AA9" s="30" t="s">
        <v>52</v>
      </c>
      <c r="AB9" s="30" t="s">
        <v>68</v>
      </c>
      <c r="AC9" s="30" t="s">
        <v>4</v>
      </c>
      <c r="AD9" s="24"/>
      <c r="AE9" s="31" t="s">
        <v>24</v>
      </c>
    </row>
    <row r="10" spans="1:32" ht="10.5" customHeight="1">
      <c r="A10" s="101">
        <v>41456</v>
      </c>
      <c r="B10" s="102" t="s">
        <v>25</v>
      </c>
      <c r="C10" s="103">
        <v>8</v>
      </c>
      <c r="D10" s="123"/>
      <c r="E10" s="123"/>
      <c r="F10" s="102"/>
      <c r="G10" s="103"/>
      <c r="H10" s="103"/>
      <c r="I10" s="112"/>
      <c r="J10" s="114"/>
      <c r="K10" s="95"/>
      <c r="T10" s="3"/>
      <c r="U10" s="9"/>
      <c r="X10" s="13"/>
      <c r="Z10" s="25"/>
      <c r="AA10" s="25" t="s">
        <v>25</v>
      </c>
      <c r="AB10" s="25" t="s">
        <v>32</v>
      </c>
      <c r="AC10" s="25" t="s">
        <v>42</v>
      </c>
      <c r="AD10" s="26"/>
      <c r="AE10" s="25" t="s">
        <v>7</v>
      </c>
      <c r="AF10" s="10"/>
    </row>
    <row r="11" spans="1:32" ht="10.5" customHeight="1">
      <c r="A11" s="83">
        <v>41457</v>
      </c>
      <c r="B11" s="84" t="s">
        <v>25</v>
      </c>
      <c r="C11" s="85">
        <v>8</v>
      </c>
      <c r="D11" s="84"/>
      <c r="E11" s="84"/>
      <c r="F11" s="84"/>
      <c r="G11" s="85"/>
      <c r="H11" s="85"/>
      <c r="I11" s="86"/>
      <c r="J11" s="115"/>
      <c r="K11" s="97"/>
      <c r="T11" s="3"/>
      <c r="U11" s="9"/>
      <c r="X11" s="13"/>
      <c r="Z11" s="25"/>
      <c r="AA11" s="25" t="s">
        <v>26</v>
      </c>
      <c r="AB11" s="25" t="s">
        <v>34</v>
      </c>
      <c r="AC11" s="25" t="s">
        <v>66</v>
      </c>
      <c r="AD11" s="26"/>
      <c r="AE11" s="25" t="s">
        <v>8</v>
      </c>
      <c r="AF11" s="10"/>
    </row>
    <row r="12" spans="1:32" ht="10.5" customHeight="1">
      <c r="A12" s="83">
        <v>41458</v>
      </c>
      <c r="B12" s="84" t="s">
        <v>25</v>
      </c>
      <c r="C12" s="85">
        <v>8</v>
      </c>
      <c r="D12" s="84"/>
      <c r="E12" s="84"/>
      <c r="F12" s="84"/>
      <c r="G12" s="85"/>
      <c r="H12" s="85"/>
      <c r="I12" s="86"/>
      <c r="J12" s="115"/>
      <c r="K12" s="97"/>
      <c r="T12" s="3"/>
      <c r="U12" s="9"/>
      <c r="X12" s="13"/>
      <c r="Z12" s="25"/>
      <c r="AA12" s="25" t="s">
        <v>48</v>
      </c>
      <c r="AB12" s="25" t="s">
        <v>33</v>
      </c>
      <c r="AC12" s="25" t="s">
        <v>67</v>
      </c>
      <c r="AD12" s="26"/>
      <c r="AE12" s="25" t="s">
        <v>18</v>
      </c>
      <c r="AF12" s="10"/>
    </row>
    <row r="13" spans="1:32" ht="10.5" customHeight="1">
      <c r="A13" s="83">
        <v>41459</v>
      </c>
      <c r="B13" s="84" t="s">
        <v>25</v>
      </c>
      <c r="C13" s="85">
        <v>8</v>
      </c>
      <c r="D13" s="84"/>
      <c r="E13" s="84"/>
      <c r="F13" s="84"/>
      <c r="G13" s="85"/>
      <c r="H13" s="85"/>
      <c r="I13" s="86"/>
      <c r="J13" s="115"/>
      <c r="K13" s="97"/>
      <c r="T13" s="3"/>
      <c r="U13" s="9"/>
      <c r="X13" s="13"/>
      <c r="Z13" s="25"/>
      <c r="AA13" s="25" t="s">
        <v>30</v>
      </c>
      <c r="AB13" s="25" t="s">
        <v>37</v>
      </c>
      <c r="AC13" s="25" t="s">
        <v>82</v>
      </c>
      <c r="AD13" s="26"/>
      <c r="AE13" s="29" t="s">
        <v>19</v>
      </c>
      <c r="AF13" s="10"/>
    </row>
    <row r="14" spans="1:32" ht="10.5" customHeight="1">
      <c r="A14" s="83">
        <v>41460</v>
      </c>
      <c r="B14" s="84" t="s">
        <v>25</v>
      </c>
      <c r="C14" s="85">
        <v>8</v>
      </c>
      <c r="D14" s="84"/>
      <c r="E14" s="84"/>
      <c r="F14" s="84"/>
      <c r="G14" s="85"/>
      <c r="H14" s="85"/>
      <c r="I14" s="86"/>
      <c r="J14" s="115"/>
      <c r="K14" s="97"/>
      <c r="T14" s="3"/>
      <c r="U14" s="9"/>
      <c r="X14" s="13"/>
      <c r="Z14" s="25"/>
      <c r="AA14" s="28">
        <v>476</v>
      </c>
      <c r="AB14" s="28" t="s">
        <v>28</v>
      </c>
      <c r="AC14" s="28" t="s">
        <v>43</v>
      </c>
      <c r="AD14" s="26"/>
      <c r="AE14" s="29" t="s">
        <v>20</v>
      </c>
      <c r="AF14" s="10"/>
    </row>
    <row r="15" spans="1:32" ht="10.5" customHeight="1">
      <c r="A15" s="83">
        <v>41461</v>
      </c>
      <c r="B15" s="84"/>
      <c r="C15" s="85"/>
      <c r="D15" s="84"/>
      <c r="E15" s="84"/>
      <c r="F15" s="84"/>
      <c r="G15" s="85"/>
      <c r="H15" s="85"/>
      <c r="I15" s="86"/>
      <c r="J15" s="115"/>
      <c r="K15" s="97"/>
      <c r="T15" s="3"/>
      <c r="U15" s="9"/>
      <c r="X15" s="13"/>
      <c r="Z15" s="25"/>
      <c r="AA15" s="28" t="s">
        <v>85</v>
      </c>
      <c r="AB15" s="28" t="s">
        <v>70</v>
      </c>
      <c r="AC15" s="25" t="s">
        <v>102</v>
      </c>
      <c r="AD15" s="26"/>
      <c r="AE15" s="29" t="s">
        <v>0</v>
      </c>
      <c r="AF15" s="10"/>
    </row>
    <row r="16" spans="1:32" ht="10.5" customHeight="1">
      <c r="A16" s="83">
        <v>41462</v>
      </c>
      <c r="B16" s="84"/>
      <c r="C16" s="85"/>
      <c r="D16" s="105"/>
      <c r="E16" s="105"/>
      <c r="F16" s="84"/>
      <c r="G16" s="85"/>
      <c r="H16" s="85"/>
      <c r="I16" s="86"/>
      <c r="J16" s="115"/>
      <c r="K16" s="97"/>
      <c r="T16" s="3"/>
      <c r="U16" s="9"/>
      <c r="X16" s="13"/>
      <c r="Z16" s="25"/>
      <c r="AA16" s="25" t="s">
        <v>29</v>
      </c>
      <c r="AB16" s="25" t="s">
        <v>69</v>
      </c>
      <c r="AC16" s="25" t="s">
        <v>45</v>
      </c>
      <c r="AD16" s="26"/>
      <c r="AE16" s="29" t="s">
        <v>0</v>
      </c>
      <c r="AF16" s="10"/>
    </row>
    <row r="17" spans="1:32" ht="10.5" customHeight="1">
      <c r="A17" s="83">
        <v>41463</v>
      </c>
      <c r="B17" s="84" t="s">
        <v>25</v>
      </c>
      <c r="C17" s="85">
        <v>8</v>
      </c>
      <c r="D17" s="84"/>
      <c r="E17" s="84"/>
      <c r="F17" s="84"/>
      <c r="G17" s="85"/>
      <c r="H17" s="85"/>
      <c r="I17" s="86"/>
      <c r="J17" s="115"/>
      <c r="K17" s="97"/>
      <c r="T17" s="3"/>
      <c r="U17" s="9"/>
      <c r="X17" s="13"/>
      <c r="Z17" s="25"/>
      <c r="AA17" s="25" t="s">
        <v>27</v>
      </c>
      <c r="AB17" s="25" t="s">
        <v>35</v>
      </c>
      <c r="AC17" s="25" t="s">
        <v>58</v>
      </c>
      <c r="AD17" s="26"/>
      <c r="AE17" s="29" t="s">
        <v>0</v>
      </c>
      <c r="AF17" s="10"/>
    </row>
    <row r="18" spans="1:32" ht="10.5" customHeight="1">
      <c r="A18" s="83">
        <v>41464</v>
      </c>
      <c r="B18" s="84" t="s">
        <v>25</v>
      </c>
      <c r="C18" s="85">
        <v>8</v>
      </c>
      <c r="D18" s="84"/>
      <c r="E18" s="84"/>
      <c r="F18" s="84"/>
      <c r="G18" s="85"/>
      <c r="H18" s="85"/>
      <c r="I18" s="86"/>
      <c r="J18" s="115"/>
      <c r="K18" s="97"/>
      <c r="T18" s="3"/>
      <c r="U18" s="9"/>
      <c r="X18" s="13"/>
      <c r="Z18" s="25"/>
      <c r="AA18" s="25" t="s">
        <v>99</v>
      </c>
      <c r="AB18" s="25" t="s">
        <v>100</v>
      </c>
      <c r="AC18" s="25" t="s">
        <v>101</v>
      </c>
      <c r="AD18" s="26"/>
      <c r="AE18" s="29" t="s">
        <v>0</v>
      </c>
      <c r="AF18" s="10"/>
    </row>
    <row r="19" spans="1:32" ht="10.5" customHeight="1">
      <c r="A19" s="83">
        <v>41465</v>
      </c>
      <c r="B19" s="84" t="s">
        <v>25</v>
      </c>
      <c r="C19" s="85">
        <v>8</v>
      </c>
      <c r="D19" s="84"/>
      <c r="E19" s="84"/>
      <c r="F19" s="84"/>
      <c r="G19" s="85"/>
      <c r="H19" s="85"/>
      <c r="I19" s="86"/>
      <c r="J19" s="115"/>
      <c r="K19" s="97"/>
      <c r="T19" s="3"/>
      <c r="U19" s="9"/>
      <c r="X19" s="13"/>
      <c r="Z19" s="25"/>
      <c r="AA19" s="25" t="s">
        <v>76</v>
      </c>
      <c r="AB19" s="25" t="s">
        <v>38</v>
      </c>
      <c r="AC19" s="25" t="s">
        <v>103</v>
      </c>
      <c r="AD19" s="26"/>
      <c r="AE19" s="29" t="s">
        <v>0</v>
      </c>
      <c r="AF19" s="10"/>
    </row>
    <row r="20" spans="1:32" ht="10.5" customHeight="1">
      <c r="A20" s="83">
        <v>41466</v>
      </c>
      <c r="B20" s="84" t="s">
        <v>25</v>
      </c>
      <c r="C20" s="85">
        <v>8</v>
      </c>
      <c r="D20" s="84"/>
      <c r="E20" s="84"/>
      <c r="F20" s="84"/>
      <c r="G20" s="85"/>
      <c r="H20" s="85"/>
      <c r="I20" s="86"/>
      <c r="J20" s="115"/>
      <c r="K20" s="97"/>
      <c r="T20" s="3"/>
      <c r="U20" s="9"/>
      <c r="X20" s="13"/>
      <c r="Z20" s="25"/>
      <c r="AA20" s="25" t="s">
        <v>77</v>
      </c>
      <c r="AB20" s="25" t="s">
        <v>36</v>
      </c>
      <c r="AC20" s="25" t="s">
        <v>78</v>
      </c>
      <c r="AD20" s="26"/>
      <c r="AE20" s="29" t="s">
        <v>0</v>
      </c>
      <c r="AF20" s="10"/>
    </row>
    <row r="21" spans="1:32" ht="10.5" customHeight="1">
      <c r="A21" s="83">
        <v>41467</v>
      </c>
      <c r="B21" s="84" t="s">
        <v>25</v>
      </c>
      <c r="C21" s="85">
        <v>8</v>
      </c>
      <c r="D21" s="84"/>
      <c r="E21" s="84"/>
      <c r="F21" s="84"/>
      <c r="G21" s="85"/>
      <c r="H21" s="85"/>
      <c r="I21" s="86"/>
      <c r="J21" s="115"/>
      <c r="K21" s="97"/>
      <c r="T21" s="3"/>
      <c r="U21" s="9"/>
      <c r="X21" s="13"/>
      <c r="Z21" s="25"/>
      <c r="AA21" s="25" t="s">
        <v>86</v>
      </c>
      <c r="AB21" s="25" t="s">
        <v>71</v>
      </c>
      <c r="AC21" s="25" t="s">
        <v>44</v>
      </c>
      <c r="AD21" s="26"/>
      <c r="AE21" s="29" t="s">
        <v>0</v>
      </c>
      <c r="AF21" s="10"/>
    </row>
    <row r="22" spans="1:32" ht="10.5" customHeight="1">
      <c r="A22" s="83">
        <v>41468</v>
      </c>
      <c r="B22" s="84"/>
      <c r="C22" s="85"/>
      <c r="D22" s="84"/>
      <c r="E22" s="84"/>
      <c r="F22" s="84"/>
      <c r="G22" s="85"/>
      <c r="H22" s="85"/>
      <c r="I22" s="86"/>
      <c r="J22" s="115"/>
      <c r="K22" s="97"/>
      <c r="T22" s="3"/>
      <c r="U22" s="9"/>
      <c r="X22" s="13"/>
      <c r="Z22" s="26"/>
      <c r="AA22" s="25" t="s">
        <v>87</v>
      </c>
      <c r="AB22" s="25" t="s">
        <v>72</v>
      </c>
      <c r="AC22" s="25" t="s">
        <v>46</v>
      </c>
      <c r="AD22" s="26"/>
      <c r="AE22" s="29" t="s">
        <v>0</v>
      </c>
      <c r="AF22" s="10"/>
    </row>
    <row r="23" spans="1:32" ht="10.5" customHeight="1">
      <c r="A23" s="83">
        <v>41469</v>
      </c>
      <c r="B23" s="84"/>
      <c r="C23" s="85"/>
      <c r="D23" s="84"/>
      <c r="E23" s="84"/>
      <c r="F23" s="84"/>
      <c r="G23" s="85"/>
      <c r="H23" s="85"/>
      <c r="I23" s="86"/>
      <c r="J23" s="115"/>
      <c r="K23" s="97"/>
      <c r="T23" s="3"/>
      <c r="U23" s="9"/>
      <c r="X23" s="13"/>
      <c r="Z23" s="26"/>
      <c r="AA23" s="25" t="s">
        <v>87</v>
      </c>
      <c r="AB23" s="25" t="s">
        <v>88</v>
      </c>
      <c r="AC23" s="25" t="s">
        <v>89</v>
      </c>
      <c r="AD23" s="26"/>
      <c r="AE23" s="29" t="s">
        <v>0</v>
      </c>
      <c r="AF23" s="10"/>
    </row>
    <row r="24" spans="1:32" ht="10.5" customHeight="1">
      <c r="A24" s="83">
        <v>41470</v>
      </c>
      <c r="B24" s="84" t="s">
        <v>25</v>
      </c>
      <c r="C24" s="85">
        <v>8</v>
      </c>
      <c r="D24" s="84"/>
      <c r="E24" s="84"/>
      <c r="F24" s="84"/>
      <c r="G24" s="85"/>
      <c r="H24" s="85"/>
      <c r="I24" s="86"/>
      <c r="J24" s="115"/>
      <c r="K24" s="97"/>
      <c r="T24" s="3"/>
      <c r="U24" s="9"/>
      <c r="X24" s="13"/>
      <c r="Z24" s="25"/>
      <c r="AA24" s="25" t="s">
        <v>79</v>
      </c>
      <c r="AB24" s="25" t="s">
        <v>80</v>
      </c>
      <c r="AC24" s="25" t="s">
        <v>84</v>
      </c>
      <c r="AD24" s="26"/>
      <c r="AE24" s="29" t="s">
        <v>0</v>
      </c>
      <c r="AF24" s="10"/>
    </row>
    <row r="25" spans="1:32" ht="10.5" customHeight="1">
      <c r="A25" s="83">
        <v>41471</v>
      </c>
      <c r="B25" s="84" t="s">
        <v>25</v>
      </c>
      <c r="C25" s="85">
        <v>8</v>
      </c>
      <c r="D25" s="84"/>
      <c r="E25" s="84"/>
      <c r="F25" s="84"/>
      <c r="G25" s="85"/>
      <c r="H25" s="85"/>
      <c r="I25" s="86"/>
      <c r="J25" s="115"/>
      <c r="K25" s="97"/>
      <c r="T25" s="3"/>
      <c r="U25" s="9"/>
      <c r="X25" s="13"/>
      <c r="Z25" s="25"/>
      <c r="AA25" s="25" t="s">
        <v>106</v>
      </c>
      <c r="AB25" s="25"/>
      <c r="AC25" s="25" t="s">
        <v>49</v>
      </c>
      <c r="AD25" s="26"/>
      <c r="AE25" s="29" t="s">
        <v>0</v>
      </c>
      <c r="AF25" s="10"/>
    </row>
    <row r="26" spans="1:32" ht="10.5" customHeight="1">
      <c r="A26" s="83">
        <v>41472</v>
      </c>
      <c r="B26" s="84" t="s">
        <v>25</v>
      </c>
      <c r="C26" s="85">
        <v>8</v>
      </c>
      <c r="D26" s="84"/>
      <c r="E26" s="84"/>
      <c r="F26" s="84"/>
      <c r="G26" s="85"/>
      <c r="H26" s="85"/>
      <c r="I26" s="86"/>
      <c r="J26" s="115"/>
      <c r="K26" s="97"/>
      <c r="T26" s="3"/>
      <c r="U26" s="9"/>
      <c r="X26" s="13"/>
      <c r="Z26" s="26"/>
      <c r="AA26" s="25" t="s">
        <v>31</v>
      </c>
      <c r="AB26" s="25"/>
      <c r="AC26" s="25" t="s">
        <v>47</v>
      </c>
      <c r="AD26" s="26"/>
      <c r="AE26" s="29" t="s">
        <v>0</v>
      </c>
      <c r="AF26" s="10"/>
    </row>
    <row r="27" spans="1:32" ht="10.5" customHeight="1">
      <c r="A27" s="83">
        <v>41473</v>
      </c>
      <c r="B27" s="84" t="s">
        <v>25</v>
      </c>
      <c r="C27" s="85">
        <v>8</v>
      </c>
      <c r="D27" s="84"/>
      <c r="E27" s="84"/>
      <c r="F27" s="84"/>
      <c r="G27" s="85"/>
      <c r="H27" s="85"/>
      <c r="I27" s="86"/>
      <c r="J27" s="115"/>
      <c r="K27" s="97"/>
      <c r="T27" s="3"/>
      <c r="U27" s="9"/>
      <c r="X27" s="13"/>
      <c r="Z27" s="26"/>
      <c r="AA27" s="25">
        <v>688</v>
      </c>
      <c r="AB27" s="25"/>
      <c r="AC27" s="25" t="s">
        <v>73</v>
      </c>
      <c r="AD27" s="26"/>
      <c r="AE27" s="29" t="s">
        <v>0</v>
      </c>
      <c r="AF27" s="10"/>
    </row>
    <row r="28" spans="1:32" ht="10.5" customHeight="1">
      <c r="A28" s="83">
        <v>41474</v>
      </c>
      <c r="B28" s="84" t="s">
        <v>25</v>
      </c>
      <c r="C28" s="85">
        <v>8</v>
      </c>
      <c r="D28" s="84"/>
      <c r="E28" s="84"/>
      <c r="F28" s="84"/>
      <c r="G28" s="85"/>
      <c r="H28" s="85"/>
      <c r="I28" s="86"/>
      <c r="J28" s="115"/>
      <c r="K28" s="97"/>
      <c r="T28" s="3"/>
      <c r="U28" s="9"/>
      <c r="X28" s="13"/>
      <c r="Z28" s="26"/>
      <c r="AA28" s="25" t="s">
        <v>74</v>
      </c>
      <c r="AB28" s="25"/>
      <c r="AC28" s="25" t="s">
        <v>75</v>
      </c>
      <c r="AD28" s="26"/>
      <c r="AE28" s="29" t="s">
        <v>0</v>
      </c>
      <c r="AF28" s="10"/>
    </row>
    <row r="29" spans="1:32" ht="10.5" customHeight="1">
      <c r="A29" s="83">
        <v>41475</v>
      </c>
      <c r="B29" s="84"/>
      <c r="C29" s="85"/>
      <c r="D29" s="84"/>
      <c r="E29" s="84"/>
      <c r="F29" s="84"/>
      <c r="G29" s="85"/>
      <c r="H29" s="85"/>
      <c r="I29" s="86"/>
      <c r="J29" s="115"/>
      <c r="K29" s="97"/>
      <c r="T29" s="3"/>
      <c r="U29" s="9"/>
      <c r="X29" s="13"/>
      <c r="Z29" s="26"/>
      <c r="AA29" s="29"/>
      <c r="AB29" s="25"/>
      <c r="AC29" s="25"/>
      <c r="AD29" s="26"/>
      <c r="AE29" s="29" t="s">
        <v>0</v>
      </c>
      <c r="AF29" s="10"/>
    </row>
    <row r="30" spans="1:32" ht="10.5" customHeight="1">
      <c r="A30" s="83">
        <v>41476</v>
      </c>
      <c r="B30" s="84"/>
      <c r="C30" s="85"/>
      <c r="D30" s="84"/>
      <c r="E30" s="84"/>
      <c r="F30" s="84"/>
      <c r="G30" s="85"/>
      <c r="H30" s="85"/>
      <c r="I30" s="86"/>
      <c r="J30" s="115"/>
      <c r="K30" s="97"/>
      <c r="T30" s="3"/>
      <c r="U30" s="9"/>
      <c r="X30" s="13"/>
      <c r="Z30" s="26"/>
      <c r="AA30" s="29" t="s">
        <v>0</v>
      </c>
      <c r="AB30" s="25"/>
      <c r="AC30" s="25"/>
      <c r="AD30" s="26"/>
      <c r="AE30" s="29" t="s">
        <v>0</v>
      </c>
      <c r="AF30" s="10"/>
    </row>
    <row r="31" spans="1:32" ht="10.5" customHeight="1">
      <c r="A31" s="83">
        <v>41477</v>
      </c>
      <c r="B31" s="84" t="s">
        <v>25</v>
      </c>
      <c r="C31" s="85">
        <v>8</v>
      </c>
      <c r="D31" s="84"/>
      <c r="E31" s="84"/>
      <c r="F31" s="84"/>
      <c r="G31" s="85"/>
      <c r="H31" s="85"/>
      <c r="I31" s="86"/>
      <c r="J31" s="115"/>
      <c r="K31" s="97"/>
      <c r="T31" s="3"/>
      <c r="U31" s="9"/>
      <c r="X31" s="13"/>
      <c r="Z31" s="26"/>
      <c r="AA31" s="29" t="s">
        <v>0</v>
      </c>
      <c r="AB31" s="25"/>
      <c r="AC31" s="25"/>
      <c r="AD31" s="26"/>
      <c r="AE31" s="29" t="s">
        <v>0</v>
      </c>
      <c r="AF31" s="10"/>
    </row>
    <row r="32" spans="1:32" ht="10.5" customHeight="1">
      <c r="A32" s="83">
        <v>41478</v>
      </c>
      <c r="B32" s="84" t="s">
        <v>25</v>
      </c>
      <c r="C32" s="85">
        <v>8</v>
      </c>
      <c r="D32" s="84"/>
      <c r="E32" s="84"/>
      <c r="F32" s="84"/>
      <c r="G32" s="85"/>
      <c r="H32" s="85"/>
      <c r="I32" s="86"/>
      <c r="J32" s="115"/>
      <c r="K32" s="97"/>
      <c r="T32" s="3"/>
      <c r="U32" s="9"/>
      <c r="X32" s="13"/>
      <c r="Z32" s="26"/>
      <c r="AA32" s="29" t="s">
        <v>0</v>
      </c>
      <c r="AB32" s="25"/>
      <c r="AC32" s="25"/>
      <c r="AD32" s="26"/>
      <c r="AE32" s="29" t="s">
        <v>0</v>
      </c>
      <c r="AF32" s="10"/>
    </row>
    <row r="33" spans="1:32" ht="10.5" customHeight="1">
      <c r="A33" s="83">
        <v>41479</v>
      </c>
      <c r="B33" s="84" t="s">
        <v>25</v>
      </c>
      <c r="C33" s="85">
        <v>8</v>
      </c>
      <c r="D33" s="84"/>
      <c r="E33" s="84"/>
      <c r="F33" s="84"/>
      <c r="G33" s="85"/>
      <c r="H33" s="85"/>
      <c r="I33" s="86"/>
      <c r="J33" s="115"/>
      <c r="K33" s="97"/>
      <c r="T33" s="3"/>
      <c r="U33" s="9"/>
      <c r="X33" s="13"/>
      <c r="Z33" s="26"/>
      <c r="AA33" s="29" t="s">
        <v>0</v>
      </c>
      <c r="AB33" s="25"/>
      <c r="AC33" s="25"/>
      <c r="AD33" s="26"/>
      <c r="AE33" s="29" t="s">
        <v>0</v>
      </c>
      <c r="AF33" s="10"/>
    </row>
    <row r="34" spans="1:32" ht="10.5" customHeight="1">
      <c r="A34" s="83">
        <v>41480</v>
      </c>
      <c r="B34" s="84" t="s">
        <v>25</v>
      </c>
      <c r="C34" s="85">
        <v>8</v>
      </c>
      <c r="D34" s="84"/>
      <c r="E34" s="84"/>
      <c r="F34" s="84"/>
      <c r="G34" s="85"/>
      <c r="H34" s="85"/>
      <c r="I34" s="86"/>
      <c r="J34" s="115"/>
      <c r="K34" s="97"/>
      <c r="T34" s="3"/>
      <c r="U34" s="9"/>
      <c r="X34" s="13"/>
      <c r="Z34" s="26"/>
      <c r="AA34" s="29"/>
      <c r="AB34" s="25"/>
      <c r="AC34" s="25"/>
      <c r="AD34" s="26"/>
      <c r="AE34" s="29"/>
      <c r="AF34" s="10"/>
    </row>
    <row r="35" spans="1:32" ht="10.5" customHeight="1">
      <c r="A35" s="83">
        <v>41481</v>
      </c>
      <c r="B35" s="84" t="s">
        <v>25</v>
      </c>
      <c r="C35" s="85">
        <v>8</v>
      </c>
      <c r="D35" s="84"/>
      <c r="E35" s="84"/>
      <c r="F35" s="84"/>
      <c r="G35" s="85"/>
      <c r="H35" s="85"/>
      <c r="I35" s="86"/>
      <c r="J35" s="115"/>
      <c r="K35" s="97"/>
      <c r="T35" s="3"/>
      <c r="U35" s="9"/>
      <c r="X35" s="13"/>
      <c r="Z35" s="26"/>
      <c r="AA35" s="29"/>
      <c r="AB35" s="25"/>
      <c r="AC35" s="25"/>
      <c r="AD35" s="26"/>
      <c r="AE35" s="29"/>
      <c r="AF35" s="10"/>
    </row>
    <row r="36" spans="1:32" ht="10.5" customHeight="1">
      <c r="A36" s="83">
        <v>41482</v>
      </c>
      <c r="B36" s="84"/>
      <c r="C36" s="85"/>
      <c r="D36" s="84"/>
      <c r="E36" s="84"/>
      <c r="F36" s="84"/>
      <c r="G36" s="85"/>
      <c r="H36" s="85"/>
      <c r="I36" s="86"/>
      <c r="J36" s="115"/>
      <c r="K36" s="97"/>
      <c r="T36" s="3"/>
      <c r="U36" s="9"/>
      <c r="X36" s="13"/>
      <c r="Z36" s="26"/>
      <c r="AA36" s="29"/>
      <c r="AB36" s="25"/>
      <c r="AC36" s="25"/>
      <c r="AD36" s="26"/>
      <c r="AE36" s="29"/>
      <c r="AF36" s="10"/>
    </row>
    <row r="37" spans="1:32" ht="10.5" customHeight="1">
      <c r="A37" s="83">
        <v>41483</v>
      </c>
      <c r="B37" s="84"/>
      <c r="C37" s="85"/>
      <c r="D37" s="84"/>
      <c r="E37" s="84"/>
      <c r="F37" s="84"/>
      <c r="G37" s="85"/>
      <c r="H37" s="85"/>
      <c r="I37" s="86"/>
      <c r="J37" s="115"/>
      <c r="K37" s="97"/>
      <c r="T37" s="3"/>
      <c r="U37" s="9"/>
      <c r="X37" s="13"/>
      <c r="Z37" s="26"/>
      <c r="AA37" s="29"/>
      <c r="AB37" s="25"/>
      <c r="AC37" s="25"/>
      <c r="AD37" s="26"/>
      <c r="AE37" s="29"/>
      <c r="AF37" s="10"/>
    </row>
    <row r="38" spans="1:32" ht="10.5" customHeight="1">
      <c r="A38" s="83">
        <v>41484</v>
      </c>
      <c r="B38" s="84" t="s">
        <v>25</v>
      </c>
      <c r="C38" s="85">
        <v>8</v>
      </c>
      <c r="D38" s="84"/>
      <c r="E38" s="84"/>
      <c r="F38" s="84"/>
      <c r="G38" s="85"/>
      <c r="H38" s="85"/>
      <c r="I38" s="86"/>
      <c r="J38" s="115"/>
      <c r="K38" s="97"/>
      <c r="T38" s="3"/>
      <c r="U38" s="9"/>
      <c r="X38" s="13"/>
      <c r="Z38" s="26"/>
      <c r="AA38" s="29"/>
      <c r="AB38" s="25"/>
      <c r="AC38" s="25"/>
      <c r="AD38" s="26"/>
      <c r="AE38" s="29"/>
      <c r="AF38" s="10"/>
    </row>
    <row r="39" spans="1:32" ht="10.5" customHeight="1">
      <c r="A39" s="83">
        <v>41485</v>
      </c>
      <c r="B39" s="84" t="s">
        <v>25</v>
      </c>
      <c r="C39" s="85">
        <v>8</v>
      </c>
      <c r="D39" s="84"/>
      <c r="E39" s="84"/>
      <c r="F39" s="84"/>
      <c r="G39" s="85"/>
      <c r="H39" s="85"/>
      <c r="I39" s="86"/>
      <c r="J39" s="115"/>
      <c r="K39" s="97"/>
      <c r="T39" s="3"/>
      <c r="U39" s="9"/>
      <c r="X39" s="13"/>
      <c r="Z39" s="26"/>
      <c r="AA39" s="29" t="s">
        <v>0</v>
      </c>
      <c r="AB39" s="25"/>
      <c r="AC39" s="25"/>
      <c r="AD39" s="26"/>
      <c r="AE39" s="29" t="s">
        <v>0</v>
      </c>
      <c r="AF39" s="10"/>
    </row>
    <row r="40" spans="1:32" ht="10.5" customHeight="1">
      <c r="A40" s="90">
        <v>41486</v>
      </c>
      <c r="B40" s="91" t="s">
        <v>25</v>
      </c>
      <c r="C40" s="92">
        <v>8</v>
      </c>
      <c r="D40" s="91"/>
      <c r="E40" s="91"/>
      <c r="F40" s="91"/>
      <c r="G40" s="92"/>
      <c r="H40" s="92"/>
      <c r="I40" s="93"/>
      <c r="J40" s="116"/>
      <c r="K40" s="98"/>
      <c r="U40" s="9"/>
      <c r="X40" s="13"/>
      <c r="Z40" s="26"/>
      <c r="AA40" s="29" t="s">
        <v>0</v>
      </c>
      <c r="AB40" s="25"/>
      <c r="AC40" s="25"/>
      <c r="AD40" s="26"/>
      <c r="AE40" s="29" t="s">
        <v>0</v>
      </c>
      <c r="AF40" s="10"/>
    </row>
    <row r="41" spans="1:32" ht="10.5" customHeight="1">
      <c r="A41" s="117" t="s">
        <v>113</v>
      </c>
      <c r="B41" s="118"/>
      <c r="C41" s="119"/>
      <c r="D41" s="71">
        <f>(SUMIF(B10:B40,"&lt;&gt;476",C10:C40)+SUM(H10:H40))/8</f>
        <v>23</v>
      </c>
      <c r="E41" s="71">
        <f>(SUMIF(D10:D40,"&lt;&gt;",C10:C40)+SUM(H10:H40))/8</f>
        <v>0</v>
      </c>
      <c r="F41" s="72">
        <f>IF(D41=0,0,E41/D41)</f>
        <v>0</v>
      </c>
      <c r="G41" s="73"/>
      <c r="H41" s="73"/>
      <c r="I41" s="74"/>
      <c r="J41" s="17"/>
      <c r="K41" s="23"/>
      <c r="AE41" s="11"/>
      <c r="AF41" s="10"/>
    </row>
    <row r="42" spans="1:31" ht="10.5" customHeight="1">
      <c r="A42" s="120" t="s">
        <v>114</v>
      </c>
      <c r="B42" s="121"/>
      <c r="C42" s="122"/>
      <c r="D42" s="75">
        <f>(Giu!D42+D41)</f>
        <v>152</v>
      </c>
      <c r="E42" s="75">
        <f>(Giu!E42+E41)</f>
        <v>0</v>
      </c>
      <c r="F42" s="76">
        <f>E42/220</f>
        <v>0</v>
      </c>
      <c r="G42" s="77"/>
      <c r="H42" s="77"/>
      <c r="I42" s="78"/>
      <c r="J42" s="36" t="s">
        <v>21</v>
      </c>
      <c r="K42" s="37">
        <f>SUMIF(D10:D40,"&lt;&gt;",K10:K40)</f>
        <v>0</v>
      </c>
      <c r="AE42" s="4"/>
    </row>
    <row r="43" spans="1:20" ht="3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T43" s="3"/>
    </row>
    <row r="44" spans="1:11" s="2" customFormat="1" ht="10.5" customHeight="1">
      <c r="A44" s="63"/>
      <c r="B44" s="199" t="s">
        <v>39</v>
      </c>
      <c r="C44" s="195"/>
      <c r="D44" s="195"/>
      <c r="E44" s="200"/>
      <c r="F44" s="194" t="s">
        <v>40</v>
      </c>
      <c r="G44" s="195"/>
      <c r="H44" s="195"/>
      <c r="I44" s="196"/>
      <c r="J44" s="177" t="s">
        <v>115</v>
      </c>
      <c r="K44" s="178"/>
    </row>
    <row r="45" spans="1:11" s="2" customFormat="1" ht="10.5" customHeight="1">
      <c r="A45" s="64" t="s">
        <v>11</v>
      </c>
      <c r="B45" s="201" t="str">
        <f>F7</f>
        <v>Paleari Fabio</v>
      </c>
      <c r="C45" s="193"/>
      <c r="D45" s="193"/>
      <c r="E45" s="202"/>
      <c r="F45" s="192" t="s">
        <v>22</v>
      </c>
      <c r="G45" s="193"/>
      <c r="H45" s="193"/>
      <c r="I45" s="193"/>
      <c r="J45" s="179"/>
      <c r="K45" s="180"/>
    </row>
    <row r="46" spans="1:11" s="2" customFormat="1" ht="10.5" customHeight="1">
      <c r="A46" s="64" t="s">
        <v>12</v>
      </c>
      <c r="B46" s="174"/>
      <c r="C46" s="175"/>
      <c r="D46" s="175"/>
      <c r="E46" s="176"/>
      <c r="F46" s="197"/>
      <c r="G46" s="175"/>
      <c r="H46" s="175"/>
      <c r="I46" s="175"/>
      <c r="J46" s="179"/>
      <c r="K46" s="180"/>
    </row>
    <row r="47" spans="1:11" ht="10.5" customHeight="1">
      <c r="A47" s="65" t="s">
        <v>13</v>
      </c>
      <c r="B47" s="183">
        <f>DATE(YEAR(A10),MONTH(A10)+1,1)-1</f>
        <v>41486</v>
      </c>
      <c r="C47" s="184"/>
      <c r="D47" s="184"/>
      <c r="E47" s="185"/>
      <c r="F47" s="190">
        <f>DATE(YEAR(A10),MONTH(A10)+1,1)-1</f>
        <v>41486</v>
      </c>
      <c r="G47" s="191"/>
      <c r="H47" s="191"/>
      <c r="I47" s="191"/>
      <c r="J47" s="181"/>
      <c r="K47" s="182"/>
    </row>
    <row r="48" spans="1:11" ht="10.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ht="10.5" customHeight="1">
      <c r="A49" s="198" t="s">
        <v>17</v>
      </c>
      <c r="B49" s="189"/>
      <c r="C49" s="189"/>
      <c r="D49" s="189"/>
      <c r="E49" s="189"/>
      <c r="F49" s="189"/>
      <c r="G49" s="189"/>
      <c r="H49" s="189"/>
      <c r="I49" s="189"/>
      <c r="J49" s="189"/>
      <c r="K49" s="189"/>
    </row>
    <row r="50" spans="1:11" ht="10.5" customHeight="1">
      <c r="A50" s="188" t="s">
        <v>97</v>
      </c>
      <c r="B50" s="189"/>
      <c r="C50" s="189"/>
      <c r="D50" s="189"/>
      <c r="E50" s="189"/>
      <c r="F50" s="189"/>
      <c r="G50" s="189"/>
      <c r="H50" s="189"/>
      <c r="I50" s="189"/>
      <c r="J50" s="189"/>
      <c r="K50" s="189"/>
    </row>
    <row r="51" ht="10.5" customHeight="1"/>
    <row r="52" ht="10.5" customHeight="1"/>
    <row r="53" ht="10.5" customHeight="1"/>
    <row r="54" ht="10.5" customHeight="1"/>
    <row r="55" ht="10.5" customHeight="1"/>
  </sheetData>
  <sheetProtection password="DE57" sheet="1" objects="1" scenarios="1" formatCells="0" selectLockedCells="1" autoFilter="0"/>
  <autoFilter ref="A9:K40"/>
  <mergeCells count="12">
    <mergeCell ref="J7:K7"/>
    <mergeCell ref="A50:K50"/>
    <mergeCell ref="F46:I46"/>
    <mergeCell ref="F44:I44"/>
    <mergeCell ref="F45:I45"/>
    <mergeCell ref="A49:K49"/>
    <mergeCell ref="B44:E44"/>
    <mergeCell ref="J44:K47"/>
    <mergeCell ref="B47:E47"/>
    <mergeCell ref="F47:I47"/>
    <mergeCell ref="B45:E45"/>
    <mergeCell ref="B46:E46"/>
  </mergeCells>
  <conditionalFormatting sqref="H10:H40">
    <cfRule type="cellIs" priority="1" dxfId="0" operator="greaterThan" stopIfTrue="1">
      <formula>0</formula>
    </cfRule>
  </conditionalFormatting>
  <conditionalFormatting sqref="A10:A40">
    <cfRule type="expression" priority="2" dxfId="0" stopIfTrue="1">
      <formula>IF(OR(WEEKDAY(A10)=7,WEEKDAY(A10)=1),TRUE(),FALSE())</formula>
    </cfRule>
  </conditionalFormatting>
  <dataValidations count="4">
    <dataValidation type="list" allowBlank="1" showInputMessage="1" showErrorMessage="1" promptTitle="  Expense Type" prompt="Tipologia di spesa" sqref="J10:J40">
      <formula1>$AE$10:$AE$14</formula1>
    </dataValidation>
    <dataValidation type="whole" allowBlank="1" showInputMessage="1" showErrorMessage="1" sqref="H10:H40 C10:C40">
      <formula1>0</formula1>
      <formula2>8</formula2>
    </dataValidation>
    <dataValidation type="list" allowBlank="1" showInputMessage="1" showErrorMessage="1" promptTitle="Codice Lavoro:" prompt="G06 Ore lavorate&#10;652 Ferie godute&#10;374 ROL godute&#10;L45 Magg.30% lavoro nott.&#10;476 Riposo compensativo&#10;608 Magg.10% lavoro Dom.&#10;232 Donaz.ne sangue&#10;807 Malattia" sqref="B11:B40">
      <formula1>$AA$10:$AA$28</formula1>
    </dataValidation>
    <dataValidation type="list" allowBlank="1" showInputMessage="1" showErrorMessage="1" promptTitle="Codice Lavoro:" sqref="B10">
      <formula1>$AA$10:$AA$28</formula1>
    </dataValidation>
  </dataValidations>
  <printOptions/>
  <pageMargins left="0.5905511811023623" right="0.5905511811023623" top="0.3937007874015748" bottom="0.3937007874015748" header="0.1968503937007874" footer="0.1968503937007874"/>
  <pageSetup horizontalDpi="600" verticalDpi="600" orientation="landscape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38"/>
  <dimension ref="A1:AF50"/>
  <sheetViews>
    <sheetView workbookViewId="0" topLeftCell="A1">
      <pane xSplit="4" ySplit="9" topLeftCell="E10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A10" sqref="A10"/>
    </sheetView>
  </sheetViews>
  <sheetFormatPr defaultColWidth="9.140625" defaultRowHeight="12.75"/>
  <cols>
    <col min="1" max="1" width="10.7109375" style="0" customWidth="1"/>
    <col min="2" max="3" width="6.7109375" style="0" customWidth="1"/>
    <col min="4" max="6" width="12.7109375" style="0" customWidth="1"/>
    <col min="7" max="8" width="6.7109375" style="0" customWidth="1"/>
    <col min="9" max="10" width="22.7109375" style="0" customWidth="1"/>
    <col min="11" max="11" width="10.7109375" style="0" customWidth="1"/>
    <col min="12" max="12" width="8.8515625" style="0" customWidth="1"/>
    <col min="27" max="31" width="8.8515625" style="0" hidden="1" customWidth="1"/>
  </cols>
  <sheetData>
    <row r="1" spans="1:9" ht="10.5" customHeight="1">
      <c r="A1" s="4"/>
      <c r="B1" s="4"/>
      <c r="C1" s="4"/>
      <c r="D1" s="4"/>
      <c r="E1" s="4"/>
      <c r="F1" s="4"/>
      <c r="G1" s="4"/>
      <c r="H1" s="4"/>
      <c r="I1" s="4"/>
    </row>
    <row r="2" spans="1:9" ht="10.5" customHeight="1">
      <c r="A2" s="4"/>
      <c r="B2" s="21" t="s">
        <v>15</v>
      </c>
      <c r="C2" s="7"/>
      <c r="D2" s="6"/>
      <c r="E2" s="4"/>
      <c r="F2" s="4"/>
      <c r="G2" s="4"/>
      <c r="H2" s="4"/>
      <c r="I2" s="4"/>
    </row>
    <row r="3" spans="1:9" ht="10.5" customHeight="1">
      <c r="A3" s="4"/>
      <c r="B3" s="22" t="s">
        <v>9</v>
      </c>
      <c r="C3" s="5"/>
      <c r="D3" s="6"/>
      <c r="E3" s="4"/>
      <c r="F3" s="4"/>
      <c r="G3" s="4"/>
      <c r="H3" s="4"/>
      <c r="I3" s="4"/>
    </row>
    <row r="4" spans="1:9" ht="10.5" customHeight="1">
      <c r="A4" s="4"/>
      <c r="B4" s="22" t="s">
        <v>10</v>
      </c>
      <c r="C4" s="5"/>
      <c r="D4" s="6"/>
      <c r="E4" s="4"/>
      <c r="F4" s="4"/>
      <c r="G4" s="4"/>
      <c r="H4" s="4"/>
      <c r="I4" s="4"/>
    </row>
    <row r="5" spans="1:9" ht="10.5" customHeight="1">
      <c r="A5" s="4"/>
      <c r="B5" s="5"/>
      <c r="C5" s="5"/>
      <c r="D5" s="6"/>
      <c r="E5" s="4"/>
      <c r="F5" s="4"/>
      <c r="G5" s="4"/>
      <c r="H5" s="4"/>
      <c r="I5" s="4"/>
    </row>
    <row r="6" spans="1:9" ht="3" customHeight="1">
      <c r="A6" s="15"/>
      <c r="B6" s="16"/>
      <c r="C6" s="16"/>
      <c r="D6" s="15"/>
      <c r="E6" s="4"/>
      <c r="F6" s="4"/>
      <c r="G6" s="4"/>
      <c r="H6" s="4"/>
      <c r="I6" s="4"/>
    </row>
    <row r="7" spans="1:20" ht="13.5" customHeight="1">
      <c r="A7" s="19"/>
      <c r="B7" s="27"/>
      <c r="C7" s="27" t="s">
        <v>64</v>
      </c>
      <c r="D7" s="14" t="str">
        <f>Gen!D7</f>
        <v>00001</v>
      </c>
      <c r="E7" s="27" t="s">
        <v>5</v>
      </c>
      <c r="F7" s="14" t="str">
        <f>Gen!F7</f>
        <v>Paleari Fabio</v>
      </c>
      <c r="G7" s="14"/>
      <c r="H7" s="14"/>
      <c r="I7" s="32"/>
      <c r="J7" s="205" t="s">
        <v>23</v>
      </c>
      <c r="K7" s="204"/>
      <c r="T7" s="3"/>
    </row>
    <row r="8" spans="1:20" ht="3" customHeight="1">
      <c r="A8" s="1" t="s">
        <v>0</v>
      </c>
      <c r="B8" s="1"/>
      <c r="C8" s="1"/>
      <c r="D8" s="1"/>
      <c r="E8" s="1"/>
      <c r="F8" s="1"/>
      <c r="G8" s="1"/>
      <c r="H8" s="1"/>
      <c r="I8" s="1"/>
      <c r="J8" s="1"/>
      <c r="K8" s="1"/>
      <c r="T8" s="3"/>
    </row>
    <row r="9" spans="1:31" ht="24" customHeight="1">
      <c r="A9" s="50" t="s">
        <v>1</v>
      </c>
      <c r="B9" s="51" t="s">
        <v>50</v>
      </c>
      <c r="C9" s="52" t="s">
        <v>65</v>
      </c>
      <c r="D9" s="51" t="s">
        <v>14</v>
      </c>
      <c r="E9" s="51" t="s">
        <v>2</v>
      </c>
      <c r="F9" s="51" t="s">
        <v>3</v>
      </c>
      <c r="G9" s="53" t="s">
        <v>63</v>
      </c>
      <c r="H9" s="53" t="s">
        <v>41</v>
      </c>
      <c r="I9" s="54" t="s">
        <v>51</v>
      </c>
      <c r="J9" s="55" t="s">
        <v>24</v>
      </c>
      <c r="K9" s="56" t="s">
        <v>6</v>
      </c>
      <c r="T9" s="3"/>
      <c r="U9" s="12"/>
      <c r="X9" s="12"/>
      <c r="Z9" s="12"/>
      <c r="AA9" s="30" t="s">
        <v>52</v>
      </c>
      <c r="AB9" s="30" t="s">
        <v>68</v>
      </c>
      <c r="AC9" s="30" t="s">
        <v>4</v>
      </c>
      <c r="AD9" s="24"/>
      <c r="AE9" s="31" t="s">
        <v>24</v>
      </c>
    </row>
    <row r="10" spans="1:32" ht="10.5" customHeight="1">
      <c r="A10" s="101">
        <v>41487</v>
      </c>
      <c r="B10" s="102" t="s">
        <v>25</v>
      </c>
      <c r="C10" s="103">
        <v>8</v>
      </c>
      <c r="D10" s="80"/>
      <c r="E10" s="80"/>
      <c r="F10" s="80"/>
      <c r="G10" s="81"/>
      <c r="H10" s="81"/>
      <c r="I10" s="82"/>
      <c r="J10" s="114"/>
      <c r="K10" s="95"/>
      <c r="T10" s="3"/>
      <c r="U10" s="9"/>
      <c r="X10" s="13"/>
      <c r="Z10" s="25"/>
      <c r="AA10" s="25" t="s">
        <v>25</v>
      </c>
      <c r="AB10" s="25" t="s">
        <v>32</v>
      </c>
      <c r="AC10" s="25" t="s">
        <v>42</v>
      </c>
      <c r="AD10" s="26"/>
      <c r="AE10" s="25" t="s">
        <v>7</v>
      </c>
      <c r="AF10" s="10"/>
    </row>
    <row r="11" spans="1:32" ht="10.5" customHeight="1">
      <c r="A11" s="83">
        <v>41488</v>
      </c>
      <c r="B11" s="84" t="s">
        <v>25</v>
      </c>
      <c r="C11" s="85">
        <v>8</v>
      </c>
      <c r="D11" s="84"/>
      <c r="E11" s="84"/>
      <c r="F11" s="84"/>
      <c r="G11" s="85"/>
      <c r="H11" s="85"/>
      <c r="I11" s="86"/>
      <c r="J11" s="115"/>
      <c r="K11" s="97"/>
      <c r="T11" s="3"/>
      <c r="U11" s="9"/>
      <c r="X11" s="13"/>
      <c r="Z11" s="25"/>
      <c r="AA11" s="25" t="s">
        <v>26</v>
      </c>
      <c r="AB11" s="25" t="s">
        <v>34</v>
      </c>
      <c r="AC11" s="25" t="s">
        <v>66</v>
      </c>
      <c r="AD11" s="26"/>
      <c r="AE11" s="25" t="s">
        <v>8</v>
      </c>
      <c r="AF11" s="10"/>
    </row>
    <row r="12" spans="1:32" ht="10.5" customHeight="1">
      <c r="A12" s="83">
        <v>41489</v>
      </c>
      <c r="B12" s="84"/>
      <c r="C12" s="85"/>
      <c r="D12" s="84"/>
      <c r="E12" s="84"/>
      <c r="F12" s="84"/>
      <c r="G12" s="85"/>
      <c r="H12" s="85"/>
      <c r="I12" s="86"/>
      <c r="J12" s="115"/>
      <c r="K12" s="97"/>
      <c r="T12" s="3"/>
      <c r="U12" s="9"/>
      <c r="X12" s="13"/>
      <c r="Z12" s="25"/>
      <c r="AA12" s="25" t="s">
        <v>48</v>
      </c>
      <c r="AB12" s="25" t="s">
        <v>33</v>
      </c>
      <c r="AC12" s="25" t="s">
        <v>67</v>
      </c>
      <c r="AD12" s="26"/>
      <c r="AE12" s="25" t="s">
        <v>18</v>
      </c>
      <c r="AF12" s="10"/>
    </row>
    <row r="13" spans="1:32" ht="10.5" customHeight="1">
      <c r="A13" s="83">
        <v>41490</v>
      </c>
      <c r="B13" s="84"/>
      <c r="C13" s="85"/>
      <c r="D13" s="84"/>
      <c r="E13" s="84"/>
      <c r="F13" s="84"/>
      <c r="G13" s="85"/>
      <c r="H13" s="85"/>
      <c r="I13" s="86"/>
      <c r="J13" s="115"/>
      <c r="K13" s="97"/>
      <c r="T13" s="3"/>
      <c r="U13" s="9"/>
      <c r="X13" s="13"/>
      <c r="Z13" s="25"/>
      <c r="AA13" s="25" t="s">
        <v>30</v>
      </c>
      <c r="AB13" s="25" t="s">
        <v>37</v>
      </c>
      <c r="AC13" s="25" t="s">
        <v>82</v>
      </c>
      <c r="AD13" s="26"/>
      <c r="AE13" s="29" t="s">
        <v>19</v>
      </c>
      <c r="AF13" s="10"/>
    </row>
    <row r="14" spans="1:32" ht="10.5" customHeight="1">
      <c r="A14" s="83">
        <v>41491</v>
      </c>
      <c r="B14" s="84" t="s">
        <v>25</v>
      </c>
      <c r="C14" s="85">
        <v>8</v>
      </c>
      <c r="D14" s="84"/>
      <c r="E14" s="84"/>
      <c r="F14" s="84"/>
      <c r="G14" s="85"/>
      <c r="H14" s="85"/>
      <c r="I14" s="86"/>
      <c r="J14" s="115"/>
      <c r="K14" s="97"/>
      <c r="T14" s="3"/>
      <c r="U14" s="9"/>
      <c r="X14" s="13"/>
      <c r="Z14" s="25"/>
      <c r="AA14" s="28">
        <v>476</v>
      </c>
      <c r="AB14" s="28" t="s">
        <v>28</v>
      </c>
      <c r="AC14" s="28" t="s">
        <v>43</v>
      </c>
      <c r="AD14" s="26"/>
      <c r="AE14" s="29" t="s">
        <v>20</v>
      </c>
      <c r="AF14" s="10"/>
    </row>
    <row r="15" spans="1:32" ht="10.5" customHeight="1">
      <c r="A15" s="83">
        <v>41492</v>
      </c>
      <c r="B15" s="84" t="s">
        <v>25</v>
      </c>
      <c r="C15" s="85">
        <v>8</v>
      </c>
      <c r="D15" s="84"/>
      <c r="E15" s="84"/>
      <c r="F15" s="84"/>
      <c r="G15" s="85"/>
      <c r="H15" s="85"/>
      <c r="I15" s="86"/>
      <c r="J15" s="115"/>
      <c r="K15" s="97"/>
      <c r="T15" s="3"/>
      <c r="U15" s="9"/>
      <c r="X15" s="13"/>
      <c r="Z15" s="25"/>
      <c r="AA15" s="28" t="s">
        <v>85</v>
      </c>
      <c r="AB15" s="28" t="s">
        <v>70</v>
      </c>
      <c r="AC15" s="25" t="s">
        <v>81</v>
      </c>
      <c r="AD15" s="26"/>
      <c r="AE15" s="29" t="s">
        <v>0</v>
      </c>
      <c r="AF15" s="10"/>
    </row>
    <row r="16" spans="1:32" ht="10.5" customHeight="1">
      <c r="A16" s="83">
        <v>41493</v>
      </c>
      <c r="B16" s="84" t="s">
        <v>25</v>
      </c>
      <c r="C16" s="85">
        <v>8</v>
      </c>
      <c r="D16" s="84"/>
      <c r="E16" s="84"/>
      <c r="F16" s="84"/>
      <c r="G16" s="85"/>
      <c r="H16" s="85"/>
      <c r="I16" s="86"/>
      <c r="J16" s="115"/>
      <c r="K16" s="97"/>
      <c r="T16" s="3"/>
      <c r="U16" s="9"/>
      <c r="X16" s="13"/>
      <c r="Z16" s="25"/>
      <c r="AA16" s="25" t="s">
        <v>29</v>
      </c>
      <c r="AB16" s="25" t="s">
        <v>69</v>
      </c>
      <c r="AC16" s="25" t="s">
        <v>45</v>
      </c>
      <c r="AD16" s="26"/>
      <c r="AE16" s="29" t="s">
        <v>0</v>
      </c>
      <c r="AF16" s="10"/>
    </row>
    <row r="17" spans="1:32" ht="10.5" customHeight="1">
      <c r="A17" s="83">
        <v>41494</v>
      </c>
      <c r="B17" s="84" t="s">
        <v>25</v>
      </c>
      <c r="C17" s="85">
        <v>8</v>
      </c>
      <c r="D17" s="84"/>
      <c r="E17" s="84"/>
      <c r="F17" s="84"/>
      <c r="G17" s="85"/>
      <c r="H17" s="85"/>
      <c r="I17" s="86"/>
      <c r="J17" s="115"/>
      <c r="K17" s="97"/>
      <c r="T17" s="3"/>
      <c r="U17" s="9"/>
      <c r="X17" s="13"/>
      <c r="Z17" s="25"/>
      <c r="AA17" s="25" t="s">
        <v>27</v>
      </c>
      <c r="AB17" s="25" t="s">
        <v>35</v>
      </c>
      <c r="AC17" s="25" t="s">
        <v>58</v>
      </c>
      <c r="AD17" s="26"/>
      <c r="AE17" s="29" t="s">
        <v>0</v>
      </c>
      <c r="AF17" s="10"/>
    </row>
    <row r="18" spans="1:32" ht="10.5" customHeight="1">
      <c r="A18" s="83">
        <v>41495</v>
      </c>
      <c r="B18" s="84" t="s">
        <v>25</v>
      </c>
      <c r="C18" s="85">
        <v>8</v>
      </c>
      <c r="D18" s="84"/>
      <c r="E18" s="84"/>
      <c r="F18" s="84"/>
      <c r="G18" s="85"/>
      <c r="H18" s="85"/>
      <c r="I18" s="86"/>
      <c r="J18" s="115"/>
      <c r="K18" s="97"/>
      <c r="T18" s="3"/>
      <c r="U18" s="9"/>
      <c r="X18" s="13"/>
      <c r="Z18" s="25"/>
      <c r="AA18" s="25" t="s">
        <v>99</v>
      </c>
      <c r="AB18" s="25" t="s">
        <v>100</v>
      </c>
      <c r="AC18" s="25" t="s">
        <v>101</v>
      </c>
      <c r="AD18" s="26"/>
      <c r="AE18" s="29" t="s">
        <v>0</v>
      </c>
      <c r="AF18" s="10"/>
    </row>
    <row r="19" spans="1:32" ht="10.5" customHeight="1">
      <c r="A19" s="83">
        <v>41496</v>
      </c>
      <c r="B19" s="84"/>
      <c r="C19" s="85"/>
      <c r="D19" s="84"/>
      <c r="E19" s="84"/>
      <c r="F19" s="84"/>
      <c r="G19" s="85"/>
      <c r="H19" s="85"/>
      <c r="I19" s="86"/>
      <c r="J19" s="115"/>
      <c r="K19" s="97"/>
      <c r="T19" s="3"/>
      <c r="U19" s="9"/>
      <c r="X19" s="13"/>
      <c r="Z19" s="25"/>
      <c r="AA19" s="25" t="s">
        <v>76</v>
      </c>
      <c r="AB19" s="25" t="s">
        <v>38</v>
      </c>
      <c r="AC19" s="25" t="s">
        <v>83</v>
      </c>
      <c r="AD19" s="26"/>
      <c r="AE19" s="29" t="s">
        <v>0</v>
      </c>
      <c r="AF19" s="10"/>
    </row>
    <row r="20" spans="1:32" ht="10.5" customHeight="1">
      <c r="A20" s="83">
        <v>41497</v>
      </c>
      <c r="B20" s="84"/>
      <c r="C20" s="85"/>
      <c r="D20" s="84"/>
      <c r="E20" s="84"/>
      <c r="F20" s="84"/>
      <c r="G20" s="85"/>
      <c r="H20" s="85"/>
      <c r="I20" s="86"/>
      <c r="J20" s="115"/>
      <c r="K20" s="97"/>
      <c r="T20" s="3"/>
      <c r="U20" s="9"/>
      <c r="X20" s="13"/>
      <c r="Z20" s="25"/>
      <c r="AA20" s="25" t="s">
        <v>77</v>
      </c>
      <c r="AB20" s="25" t="s">
        <v>36</v>
      </c>
      <c r="AC20" s="25" t="s">
        <v>78</v>
      </c>
      <c r="AD20" s="26"/>
      <c r="AE20" s="29" t="s">
        <v>0</v>
      </c>
      <c r="AF20" s="10"/>
    </row>
    <row r="21" spans="1:32" ht="10.5" customHeight="1">
      <c r="A21" s="83">
        <v>41498</v>
      </c>
      <c r="B21" s="84" t="s">
        <v>25</v>
      </c>
      <c r="C21" s="85">
        <v>8</v>
      </c>
      <c r="D21" s="84"/>
      <c r="E21" s="84"/>
      <c r="F21" s="84"/>
      <c r="G21" s="85"/>
      <c r="H21" s="85"/>
      <c r="I21" s="86"/>
      <c r="J21" s="115"/>
      <c r="K21" s="97"/>
      <c r="T21" s="3"/>
      <c r="U21" s="9"/>
      <c r="X21" s="13"/>
      <c r="Z21" s="25"/>
      <c r="AA21" s="25" t="s">
        <v>86</v>
      </c>
      <c r="AB21" s="25" t="s">
        <v>71</v>
      </c>
      <c r="AC21" s="25" t="s">
        <v>44</v>
      </c>
      <c r="AD21" s="26"/>
      <c r="AE21" s="29" t="s">
        <v>0</v>
      </c>
      <c r="AF21" s="10"/>
    </row>
    <row r="22" spans="1:32" ht="10.5" customHeight="1">
      <c r="A22" s="83">
        <v>41499</v>
      </c>
      <c r="B22" s="84" t="s">
        <v>25</v>
      </c>
      <c r="C22" s="85">
        <v>8</v>
      </c>
      <c r="D22" s="84"/>
      <c r="E22" s="84"/>
      <c r="F22" s="84"/>
      <c r="G22" s="85"/>
      <c r="H22" s="85"/>
      <c r="I22" s="86"/>
      <c r="J22" s="115"/>
      <c r="K22" s="97"/>
      <c r="T22" s="3"/>
      <c r="U22" s="9"/>
      <c r="X22" s="13"/>
      <c r="Z22" s="26"/>
      <c r="AA22" s="25" t="s">
        <v>87</v>
      </c>
      <c r="AB22" s="25" t="s">
        <v>72</v>
      </c>
      <c r="AC22" s="25" t="s">
        <v>46</v>
      </c>
      <c r="AD22" s="26"/>
      <c r="AE22" s="29" t="s">
        <v>0</v>
      </c>
      <c r="AF22" s="10"/>
    </row>
    <row r="23" spans="1:32" ht="10.5" customHeight="1">
      <c r="A23" s="83">
        <v>41500</v>
      </c>
      <c r="B23" s="84" t="s">
        <v>25</v>
      </c>
      <c r="C23" s="85">
        <v>8</v>
      </c>
      <c r="D23" s="84"/>
      <c r="E23" s="84"/>
      <c r="F23" s="84"/>
      <c r="G23" s="85"/>
      <c r="H23" s="85"/>
      <c r="I23" s="86"/>
      <c r="J23" s="115"/>
      <c r="K23" s="97"/>
      <c r="T23" s="3"/>
      <c r="U23" s="9"/>
      <c r="X23" s="13"/>
      <c r="Z23" s="26"/>
      <c r="AA23" s="25" t="s">
        <v>87</v>
      </c>
      <c r="AB23" s="25" t="s">
        <v>88</v>
      </c>
      <c r="AC23" s="25" t="s">
        <v>89</v>
      </c>
      <c r="AD23" s="26"/>
      <c r="AE23" s="29" t="s">
        <v>0</v>
      </c>
      <c r="AF23" s="10"/>
    </row>
    <row r="24" spans="1:32" ht="10.5" customHeight="1">
      <c r="A24" s="127">
        <v>41501</v>
      </c>
      <c r="B24" s="87" t="s">
        <v>99</v>
      </c>
      <c r="C24" s="88">
        <v>8</v>
      </c>
      <c r="D24" s="87"/>
      <c r="E24" s="87"/>
      <c r="F24" s="87"/>
      <c r="G24" s="88"/>
      <c r="H24" s="88"/>
      <c r="I24" s="89" t="s">
        <v>117</v>
      </c>
      <c r="J24" s="115"/>
      <c r="K24" s="97"/>
      <c r="T24" s="3"/>
      <c r="U24" s="9"/>
      <c r="X24" s="13"/>
      <c r="Z24" s="25"/>
      <c r="AA24" s="25" t="s">
        <v>79</v>
      </c>
      <c r="AB24" s="25" t="s">
        <v>80</v>
      </c>
      <c r="AC24" s="25" t="s">
        <v>84</v>
      </c>
      <c r="AD24" s="26"/>
      <c r="AE24" s="29" t="s">
        <v>0</v>
      </c>
      <c r="AF24" s="10"/>
    </row>
    <row r="25" spans="1:32" ht="10.5" customHeight="1">
      <c r="A25" s="83">
        <v>41502</v>
      </c>
      <c r="B25" s="84" t="s">
        <v>25</v>
      </c>
      <c r="C25" s="85">
        <v>8</v>
      </c>
      <c r="D25" s="84"/>
      <c r="E25" s="84"/>
      <c r="F25" s="84"/>
      <c r="G25" s="85"/>
      <c r="H25" s="85"/>
      <c r="I25" s="86"/>
      <c r="J25" s="115"/>
      <c r="K25" s="97"/>
      <c r="T25" s="3"/>
      <c r="U25" s="9"/>
      <c r="X25" s="13"/>
      <c r="Z25" s="25"/>
      <c r="AA25" s="25" t="s">
        <v>106</v>
      </c>
      <c r="AB25" s="25"/>
      <c r="AC25" s="25" t="s">
        <v>49</v>
      </c>
      <c r="AD25" s="26"/>
      <c r="AE25" s="29" t="s">
        <v>0</v>
      </c>
      <c r="AF25" s="10"/>
    </row>
    <row r="26" spans="1:32" ht="10.5" customHeight="1">
      <c r="A26" s="83">
        <v>41503</v>
      </c>
      <c r="B26" s="84"/>
      <c r="C26" s="85"/>
      <c r="D26" s="84"/>
      <c r="E26" s="84"/>
      <c r="F26" s="84"/>
      <c r="G26" s="85"/>
      <c r="H26" s="85"/>
      <c r="I26" s="86"/>
      <c r="J26" s="115"/>
      <c r="K26" s="97"/>
      <c r="T26" s="3"/>
      <c r="U26" s="9"/>
      <c r="X26" s="13"/>
      <c r="Z26" s="26"/>
      <c r="AA26" s="25" t="s">
        <v>31</v>
      </c>
      <c r="AB26" s="25"/>
      <c r="AC26" s="25" t="s">
        <v>47</v>
      </c>
      <c r="AD26" s="26"/>
      <c r="AE26" s="29" t="s">
        <v>0</v>
      </c>
      <c r="AF26" s="10"/>
    </row>
    <row r="27" spans="1:32" ht="10.5" customHeight="1">
      <c r="A27" s="83">
        <v>41504</v>
      </c>
      <c r="B27" s="84"/>
      <c r="C27" s="85"/>
      <c r="D27" s="84"/>
      <c r="E27" s="84"/>
      <c r="F27" s="84"/>
      <c r="G27" s="85"/>
      <c r="H27" s="85"/>
      <c r="I27" s="86"/>
      <c r="J27" s="115"/>
      <c r="K27" s="97"/>
      <c r="T27" s="3"/>
      <c r="U27" s="9"/>
      <c r="X27" s="13"/>
      <c r="Z27" s="26"/>
      <c r="AA27" s="25">
        <v>688</v>
      </c>
      <c r="AB27" s="25"/>
      <c r="AC27" s="25" t="s">
        <v>73</v>
      </c>
      <c r="AD27" s="26"/>
      <c r="AE27" s="29" t="s">
        <v>0</v>
      </c>
      <c r="AF27" s="10"/>
    </row>
    <row r="28" spans="1:32" ht="10.5" customHeight="1">
      <c r="A28" s="83">
        <v>41505</v>
      </c>
      <c r="B28" s="84" t="s">
        <v>25</v>
      </c>
      <c r="C28" s="85">
        <v>8</v>
      </c>
      <c r="D28" s="84"/>
      <c r="E28" s="84"/>
      <c r="F28" s="84"/>
      <c r="G28" s="85"/>
      <c r="H28" s="85"/>
      <c r="I28" s="86"/>
      <c r="J28" s="115"/>
      <c r="K28" s="97"/>
      <c r="T28" s="3"/>
      <c r="U28" s="9"/>
      <c r="X28" s="13"/>
      <c r="Z28" s="26"/>
      <c r="AA28" s="25" t="s">
        <v>74</v>
      </c>
      <c r="AB28" s="25"/>
      <c r="AC28" s="25" t="s">
        <v>75</v>
      </c>
      <c r="AD28" s="26"/>
      <c r="AE28" s="29" t="s">
        <v>0</v>
      </c>
      <c r="AF28" s="10"/>
    </row>
    <row r="29" spans="1:32" ht="10.5" customHeight="1">
      <c r="A29" s="83">
        <v>41506</v>
      </c>
      <c r="B29" s="84" t="s">
        <v>25</v>
      </c>
      <c r="C29" s="85">
        <v>8</v>
      </c>
      <c r="D29" s="84"/>
      <c r="E29" s="84"/>
      <c r="F29" s="84"/>
      <c r="G29" s="85"/>
      <c r="H29" s="85"/>
      <c r="I29" s="86"/>
      <c r="J29" s="115"/>
      <c r="K29" s="97"/>
      <c r="T29" s="3"/>
      <c r="U29" s="9"/>
      <c r="X29" s="13"/>
      <c r="Z29" s="26"/>
      <c r="AA29" s="29"/>
      <c r="AB29" s="25"/>
      <c r="AC29" s="25"/>
      <c r="AD29" s="26"/>
      <c r="AE29" s="29" t="s">
        <v>0</v>
      </c>
      <c r="AF29" s="10"/>
    </row>
    <row r="30" spans="1:32" ht="10.5" customHeight="1">
      <c r="A30" s="83">
        <v>41507</v>
      </c>
      <c r="B30" s="84" t="s">
        <v>25</v>
      </c>
      <c r="C30" s="85">
        <v>8</v>
      </c>
      <c r="D30" s="84"/>
      <c r="E30" s="84"/>
      <c r="F30" s="84"/>
      <c r="G30" s="85"/>
      <c r="H30" s="85"/>
      <c r="I30" s="86"/>
      <c r="J30" s="115"/>
      <c r="K30" s="97"/>
      <c r="T30" s="3"/>
      <c r="U30" s="9"/>
      <c r="X30" s="13"/>
      <c r="Z30" s="26"/>
      <c r="AA30" s="29" t="s">
        <v>0</v>
      </c>
      <c r="AB30" s="25"/>
      <c r="AC30" s="25"/>
      <c r="AD30" s="26"/>
      <c r="AE30" s="29" t="s">
        <v>0</v>
      </c>
      <c r="AF30" s="10"/>
    </row>
    <row r="31" spans="1:32" ht="10.5" customHeight="1">
      <c r="A31" s="83">
        <v>41508</v>
      </c>
      <c r="B31" s="84" t="s">
        <v>25</v>
      </c>
      <c r="C31" s="85">
        <v>8</v>
      </c>
      <c r="D31" s="84"/>
      <c r="E31" s="84"/>
      <c r="F31" s="84"/>
      <c r="G31" s="85"/>
      <c r="H31" s="85"/>
      <c r="I31" s="86"/>
      <c r="J31" s="115"/>
      <c r="K31" s="97"/>
      <c r="T31" s="3"/>
      <c r="U31" s="9"/>
      <c r="X31" s="13"/>
      <c r="Z31" s="26"/>
      <c r="AA31" s="29" t="s">
        <v>0</v>
      </c>
      <c r="AB31" s="25"/>
      <c r="AC31" s="25"/>
      <c r="AD31" s="26"/>
      <c r="AE31" s="29" t="s">
        <v>0</v>
      </c>
      <c r="AF31" s="10"/>
    </row>
    <row r="32" spans="1:32" ht="10.5" customHeight="1">
      <c r="A32" s="83">
        <v>41509</v>
      </c>
      <c r="B32" s="84" t="s">
        <v>25</v>
      </c>
      <c r="C32" s="85">
        <v>8</v>
      </c>
      <c r="D32" s="84"/>
      <c r="E32" s="84"/>
      <c r="F32" s="84"/>
      <c r="G32" s="85"/>
      <c r="H32" s="85"/>
      <c r="I32" s="86"/>
      <c r="J32" s="115"/>
      <c r="K32" s="97"/>
      <c r="T32" s="3"/>
      <c r="U32" s="9"/>
      <c r="X32" s="13"/>
      <c r="Z32" s="26"/>
      <c r="AA32" s="29" t="s">
        <v>0</v>
      </c>
      <c r="AB32" s="25"/>
      <c r="AC32" s="25"/>
      <c r="AD32" s="26"/>
      <c r="AE32" s="29" t="s">
        <v>0</v>
      </c>
      <c r="AF32" s="10"/>
    </row>
    <row r="33" spans="1:32" ht="10.5" customHeight="1">
      <c r="A33" s="83">
        <v>41510</v>
      </c>
      <c r="B33" s="84"/>
      <c r="C33" s="85"/>
      <c r="D33" s="84"/>
      <c r="E33" s="84"/>
      <c r="F33" s="84"/>
      <c r="G33" s="85"/>
      <c r="H33" s="85"/>
      <c r="I33" s="86"/>
      <c r="J33" s="115"/>
      <c r="K33" s="97"/>
      <c r="T33" s="3"/>
      <c r="U33" s="9"/>
      <c r="X33" s="13"/>
      <c r="Z33" s="26"/>
      <c r="AA33" s="29" t="s">
        <v>0</v>
      </c>
      <c r="AB33" s="25"/>
      <c r="AC33" s="25"/>
      <c r="AD33" s="26"/>
      <c r="AE33" s="29" t="s">
        <v>0</v>
      </c>
      <c r="AF33" s="10"/>
    </row>
    <row r="34" spans="1:32" ht="10.5" customHeight="1">
      <c r="A34" s="83">
        <v>41511</v>
      </c>
      <c r="B34" s="84"/>
      <c r="C34" s="85"/>
      <c r="D34" s="84"/>
      <c r="E34" s="84"/>
      <c r="F34" s="84"/>
      <c r="G34" s="85"/>
      <c r="H34" s="85"/>
      <c r="I34" s="86"/>
      <c r="J34" s="115"/>
      <c r="K34" s="97"/>
      <c r="T34" s="3"/>
      <c r="U34" s="9"/>
      <c r="X34" s="13"/>
      <c r="Z34" s="26"/>
      <c r="AA34" s="29"/>
      <c r="AB34" s="25"/>
      <c r="AC34" s="25"/>
      <c r="AD34" s="26"/>
      <c r="AE34" s="29"/>
      <c r="AF34" s="10"/>
    </row>
    <row r="35" spans="1:32" ht="10.5" customHeight="1">
      <c r="A35" s="83">
        <v>41512</v>
      </c>
      <c r="B35" s="84" t="s">
        <v>25</v>
      </c>
      <c r="C35" s="85">
        <v>8</v>
      </c>
      <c r="D35" s="84"/>
      <c r="E35" s="84"/>
      <c r="F35" s="84"/>
      <c r="G35" s="85"/>
      <c r="H35" s="85"/>
      <c r="I35" s="86"/>
      <c r="J35" s="115"/>
      <c r="K35" s="97"/>
      <c r="T35" s="3"/>
      <c r="U35" s="9"/>
      <c r="X35" s="13"/>
      <c r="Z35" s="26"/>
      <c r="AA35" s="29"/>
      <c r="AB35" s="25"/>
      <c r="AC35" s="25"/>
      <c r="AD35" s="26"/>
      <c r="AE35" s="29"/>
      <c r="AF35" s="10"/>
    </row>
    <row r="36" spans="1:32" ht="10.5" customHeight="1">
      <c r="A36" s="83">
        <v>41513</v>
      </c>
      <c r="B36" s="84" t="s">
        <v>25</v>
      </c>
      <c r="C36" s="85">
        <v>8</v>
      </c>
      <c r="D36" s="84"/>
      <c r="E36" s="84"/>
      <c r="F36" s="84"/>
      <c r="G36" s="85"/>
      <c r="H36" s="85"/>
      <c r="I36" s="86"/>
      <c r="J36" s="115"/>
      <c r="K36" s="97"/>
      <c r="T36" s="3"/>
      <c r="U36" s="9"/>
      <c r="X36" s="13"/>
      <c r="Z36" s="26"/>
      <c r="AA36" s="29"/>
      <c r="AB36" s="25"/>
      <c r="AC36" s="25"/>
      <c r="AD36" s="26"/>
      <c r="AE36" s="29"/>
      <c r="AF36" s="10"/>
    </row>
    <row r="37" spans="1:32" ht="10.5" customHeight="1">
      <c r="A37" s="83">
        <v>41514</v>
      </c>
      <c r="B37" s="84" t="s">
        <v>25</v>
      </c>
      <c r="C37" s="85">
        <v>8</v>
      </c>
      <c r="D37" s="84"/>
      <c r="E37" s="84"/>
      <c r="F37" s="84"/>
      <c r="G37" s="85"/>
      <c r="H37" s="85"/>
      <c r="I37" s="86"/>
      <c r="J37" s="115"/>
      <c r="K37" s="97"/>
      <c r="T37" s="3"/>
      <c r="U37" s="9"/>
      <c r="X37" s="13"/>
      <c r="Z37" s="26"/>
      <c r="AA37" s="29"/>
      <c r="AB37" s="25"/>
      <c r="AC37" s="25"/>
      <c r="AD37" s="26"/>
      <c r="AE37" s="29"/>
      <c r="AF37" s="10"/>
    </row>
    <row r="38" spans="1:32" ht="10.5" customHeight="1">
      <c r="A38" s="83">
        <v>41515</v>
      </c>
      <c r="B38" s="84" t="s">
        <v>25</v>
      </c>
      <c r="C38" s="85">
        <v>8</v>
      </c>
      <c r="D38" s="84"/>
      <c r="E38" s="84"/>
      <c r="F38" s="84"/>
      <c r="G38" s="85"/>
      <c r="H38" s="85"/>
      <c r="I38" s="86"/>
      <c r="J38" s="115"/>
      <c r="K38" s="97"/>
      <c r="T38" s="3"/>
      <c r="U38" s="9"/>
      <c r="X38" s="13"/>
      <c r="Z38" s="26"/>
      <c r="AA38" s="29"/>
      <c r="AB38" s="25"/>
      <c r="AC38" s="25"/>
      <c r="AD38" s="26"/>
      <c r="AE38" s="29"/>
      <c r="AF38" s="10"/>
    </row>
    <row r="39" spans="1:32" ht="10.5" customHeight="1">
      <c r="A39" s="83">
        <v>41516</v>
      </c>
      <c r="B39" s="84" t="s">
        <v>25</v>
      </c>
      <c r="C39" s="85">
        <v>8</v>
      </c>
      <c r="D39" s="84"/>
      <c r="E39" s="84"/>
      <c r="F39" s="84"/>
      <c r="G39" s="85"/>
      <c r="H39" s="85"/>
      <c r="I39" s="86"/>
      <c r="J39" s="115"/>
      <c r="K39" s="97"/>
      <c r="T39" s="3"/>
      <c r="U39" s="9"/>
      <c r="X39" s="13"/>
      <c r="Z39" s="26"/>
      <c r="AA39" s="29" t="s">
        <v>0</v>
      </c>
      <c r="AB39" s="25"/>
      <c r="AC39" s="25"/>
      <c r="AD39" s="26"/>
      <c r="AE39" s="29" t="s">
        <v>0</v>
      </c>
      <c r="AF39" s="10"/>
    </row>
    <row r="40" spans="1:32" ht="10.5" customHeight="1">
      <c r="A40" s="90">
        <v>41517</v>
      </c>
      <c r="B40" s="91"/>
      <c r="C40" s="92"/>
      <c r="D40" s="91"/>
      <c r="E40" s="91"/>
      <c r="F40" s="91"/>
      <c r="G40" s="92"/>
      <c r="H40" s="92"/>
      <c r="I40" s="93"/>
      <c r="J40" s="116"/>
      <c r="K40" s="98"/>
      <c r="U40" s="9"/>
      <c r="X40" s="13"/>
      <c r="Z40" s="26"/>
      <c r="AA40" s="29" t="s">
        <v>0</v>
      </c>
      <c r="AB40" s="25"/>
      <c r="AC40" s="25"/>
      <c r="AD40" s="26"/>
      <c r="AE40" s="29" t="s">
        <v>0</v>
      </c>
      <c r="AF40" s="10"/>
    </row>
    <row r="41" spans="1:32" ht="10.5" customHeight="1">
      <c r="A41" s="117" t="s">
        <v>113</v>
      </c>
      <c r="B41" s="118"/>
      <c r="C41" s="119"/>
      <c r="D41" s="71">
        <f>(SUMIF(B10:B40,"&lt;&gt;476",C10:C40)+SUM(H10:H40))/8</f>
        <v>22</v>
      </c>
      <c r="E41" s="71">
        <f>(SUMIF(D10:D40,"&lt;&gt;",C10:C40)+SUM(H10:H40))/8</f>
        <v>0</v>
      </c>
      <c r="F41" s="72">
        <f>IF(D41=0,0,E41/D41)</f>
        <v>0</v>
      </c>
      <c r="G41" s="73"/>
      <c r="H41" s="73"/>
      <c r="I41" s="74"/>
      <c r="J41" s="17"/>
      <c r="K41" s="23"/>
      <c r="AE41" s="11"/>
      <c r="AF41" s="10"/>
    </row>
    <row r="42" spans="1:31" ht="10.5" customHeight="1">
      <c r="A42" s="120" t="s">
        <v>114</v>
      </c>
      <c r="B42" s="121"/>
      <c r="C42" s="122"/>
      <c r="D42" s="75">
        <f>(Lug!D42+D41)</f>
        <v>174</v>
      </c>
      <c r="E42" s="75">
        <f>(Lug!E42+E41)</f>
        <v>0</v>
      </c>
      <c r="F42" s="76">
        <f>E42/220</f>
        <v>0</v>
      </c>
      <c r="G42" s="77"/>
      <c r="H42" s="77"/>
      <c r="I42" s="78"/>
      <c r="J42" s="36" t="s">
        <v>21</v>
      </c>
      <c r="K42" s="37">
        <f>SUMIF(D10:D40,"&lt;&gt;",K10:K40)</f>
        <v>0</v>
      </c>
      <c r="AE42" s="4"/>
    </row>
    <row r="43" spans="1:20" ht="3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T43" s="3"/>
    </row>
    <row r="44" spans="1:11" s="2" customFormat="1" ht="10.5" customHeight="1">
      <c r="A44" s="63"/>
      <c r="B44" s="199" t="s">
        <v>39</v>
      </c>
      <c r="C44" s="195"/>
      <c r="D44" s="195"/>
      <c r="E44" s="200"/>
      <c r="F44" s="194" t="s">
        <v>40</v>
      </c>
      <c r="G44" s="195"/>
      <c r="H44" s="195"/>
      <c r="I44" s="196"/>
      <c r="J44" s="177" t="s">
        <v>115</v>
      </c>
      <c r="K44" s="178"/>
    </row>
    <row r="45" spans="1:11" s="2" customFormat="1" ht="10.5" customHeight="1">
      <c r="A45" s="64" t="s">
        <v>11</v>
      </c>
      <c r="B45" s="201" t="str">
        <f>F7</f>
        <v>Paleari Fabio</v>
      </c>
      <c r="C45" s="193"/>
      <c r="D45" s="193"/>
      <c r="E45" s="202"/>
      <c r="F45" s="192" t="s">
        <v>22</v>
      </c>
      <c r="G45" s="193"/>
      <c r="H45" s="193"/>
      <c r="I45" s="193"/>
      <c r="J45" s="179"/>
      <c r="K45" s="180"/>
    </row>
    <row r="46" spans="1:11" s="2" customFormat="1" ht="10.5" customHeight="1">
      <c r="A46" s="64" t="s">
        <v>12</v>
      </c>
      <c r="B46" s="174"/>
      <c r="C46" s="175"/>
      <c r="D46" s="175"/>
      <c r="E46" s="176"/>
      <c r="F46" s="197"/>
      <c r="G46" s="175"/>
      <c r="H46" s="175"/>
      <c r="I46" s="175"/>
      <c r="J46" s="179"/>
      <c r="K46" s="180"/>
    </row>
    <row r="47" spans="1:11" ht="10.5" customHeight="1">
      <c r="A47" s="65" t="s">
        <v>13</v>
      </c>
      <c r="B47" s="183">
        <f>DATE(YEAR(A10),MONTH(A10)+1,1)-1</f>
        <v>41517</v>
      </c>
      <c r="C47" s="184"/>
      <c r="D47" s="184"/>
      <c r="E47" s="185"/>
      <c r="F47" s="190">
        <f>DATE(YEAR(A10),MONTH(A10)+1,1)-1</f>
        <v>41517</v>
      </c>
      <c r="G47" s="191"/>
      <c r="H47" s="191"/>
      <c r="I47" s="191"/>
      <c r="J47" s="181"/>
      <c r="K47" s="182"/>
    </row>
    <row r="48" spans="1:11" ht="10.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ht="10.5" customHeight="1">
      <c r="A49" s="198" t="s">
        <v>17</v>
      </c>
      <c r="B49" s="189"/>
      <c r="C49" s="189"/>
      <c r="D49" s="189"/>
      <c r="E49" s="189"/>
      <c r="F49" s="189"/>
      <c r="G49" s="189"/>
      <c r="H49" s="189"/>
      <c r="I49" s="189"/>
      <c r="J49" s="189"/>
      <c r="K49" s="189"/>
    </row>
    <row r="50" spans="1:11" ht="10.5" customHeight="1">
      <c r="A50" s="188" t="s">
        <v>97</v>
      </c>
      <c r="B50" s="189"/>
      <c r="C50" s="189"/>
      <c r="D50" s="189"/>
      <c r="E50" s="189"/>
      <c r="F50" s="189"/>
      <c r="G50" s="189"/>
      <c r="H50" s="189"/>
      <c r="I50" s="189"/>
      <c r="J50" s="189"/>
      <c r="K50" s="189"/>
    </row>
    <row r="51" ht="10.5" customHeight="1"/>
    <row r="52" ht="10.5" customHeight="1"/>
    <row r="53" ht="10.5" customHeight="1"/>
    <row r="54" ht="10.5" customHeight="1"/>
    <row r="55" ht="10.5" customHeight="1"/>
  </sheetData>
  <sheetProtection password="DE57" sheet="1" objects="1" scenarios="1" formatCells="0" selectLockedCells="1" autoFilter="0"/>
  <autoFilter ref="A9:K40"/>
  <mergeCells count="12">
    <mergeCell ref="B46:E46"/>
    <mergeCell ref="J7:K7"/>
    <mergeCell ref="A50:K50"/>
    <mergeCell ref="F46:I46"/>
    <mergeCell ref="F44:I44"/>
    <mergeCell ref="F45:I45"/>
    <mergeCell ref="A49:K49"/>
    <mergeCell ref="J44:K47"/>
    <mergeCell ref="B47:E47"/>
    <mergeCell ref="F47:I47"/>
    <mergeCell ref="B44:E44"/>
    <mergeCell ref="B45:E45"/>
  </mergeCells>
  <conditionalFormatting sqref="H10:H40">
    <cfRule type="cellIs" priority="1" dxfId="0" operator="greaterThan" stopIfTrue="1">
      <formula>0</formula>
    </cfRule>
  </conditionalFormatting>
  <conditionalFormatting sqref="A10:A40">
    <cfRule type="expression" priority="2" dxfId="0" stopIfTrue="1">
      <formula>IF(OR(WEEKDAY(A10)=7,WEEKDAY(A10)=1),TRUE(),FALSE())</formula>
    </cfRule>
  </conditionalFormatting>
  <dataValidations count="4">
    <dataValidation type="list" allowBlank="1" showInputMessage="1" showErrorMessage="1" promptTitle="  Expense Type" prompt="Tipologia di spesa" sqref="J10:J40">
      <formula1>$AE$10:$AE$14</formula1>
    </dataValidation>
    <dataValidation type="whole" allowBlank="1" showInputMessage="1" showErrorMessage="1" sqref="H10:H40 C10:C40">
      <formula1>0</formula1>
      <formula2>8</formula2>
    </dataValidation>
    <dataValidation type="list" allowBlank="1" showInputMessage="1" showErrorMessage="1" promptTitle="Codice Lavoro:" prompt="G06 Ore lavorate&#10;652 Ferie godute&#10;374 ROL godute&#10;L45 Magg.30% lavoro nott.&#10;476 Riposo compensativo&#10;608 Magg.10% lavoro Dom.&#10;232 Donaz.ne sangue&#10;807 Malattia" sqref="B11:B40">
      <formula1>$AA$10:$AA$28</formula1>
    </dataValidation>
    <dataValidation type="list" allowBlank="1" showInputMessage="1" showErrorMessage="1" promptTitle="Codice Lavoro:" sqref="B10">
      <formula1>$AA$10:$AA$28</formula1>
    </dataValidation>
  </dataValidations>
  <printOptions/>
  <pageMargins left="0.5905511811023623" right="0.5905511811023623" top="0.3937007874015748" bottom="0.3937007874015748" header="0.1968503937007874" footer="0.1968503937007874"/>
  <pageSetup horizontalDpi="600" verticalDpi="600" orientation="landscape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39"/>
  <dimension ref="A1:AF50"/>
  <sheetViews>
    <sheetView workbookViewId="0" topLeftCell="A1">
      <pane xSplit="4" ySplit="9" topLeftCell="E10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A10" sqref="A10"/>
    </sheetView>
  </sheetViews>
  <sheetFormatPr defaultColWidth="9.140625" defaultRowHeight="12.75"/>
  <cols>
    <col min="1" max="1" width="10.7109375" style="0" customWidth="1"/>
    <col min="2" max="3" width="6.7109375" style="0" customWidth="1"/>
    <col min="4" max="6" width="12.7109375" style="0" customWidth="1"/>
    <col min="7" max="8" width="6.7109375" style="0" customWidth="1"/>
    <col min="9" max="10" width="22.7109375" style="0" customWidth="1"/>
    <col min="11" max="11" width="10.7109375" style="0" customWidth="1"/>
    <col min="12" max="12" width="8.8515625" style="0" customWidth="1"/>
    <col min="27" max="31" width="8.8515625" style="0" hidden="1" customWidth="1"/>
  </cols>
  <sheetData>
    <row r="1" spans="1:9" ht="10.5" customHeight="1">
      <c r="A1" s="4"/>
      <c r="B1" s="4"/>
      <c r="C1" s="4"/>
      <c r="D1" s="4"/>
      <c r="E1" s="4"/>
      <c r="F1" s="4"/>
      <c r="G1" s="4"/>
      <c r="H1" s="4"/>
      <c r="I1" s="4"/>
    </row>
    <row r="2" spans="1:9" ht="10.5" customHeight="1">
      <c r="A2" s="4"/>
      <c r="B2" s="21" t="s">
        <v>15</v>
      </c>
      <c r="C2" s="7"/>
      <c r="D2" s="6"/>
      <c r="E2" s="4"/>
      <c r="F2" s="4"/>
      <c r="G2" s="4"/>
      <c r="H2" s="4"/>
      <c r="I2" s="4"/>
    </row>
    <row r="3" spans="1:9" ht="10.5" customHeight="1">
      <c r="A3" s="4"/>
      <c r="B3" s="22" t="s">
        <v>9</v>
      </c>
      <c r="C3" s="5"/>
      <c r="D3" s="6"/>
      <c r="E3" s="4"/>
      <c r="F3" s="4"/>
      <c r="G3" s="4"/>
      <c r="H3" s="4"/>
      <c r="I3" s="4"/>
    </row>
    <row r="4" spans="1:9" ht="10.5" customHeight="1">
      <c r="A4" s="4"/>
      <c r="B4" s="22" t="s">
        <v>10</v>
      </c>
      <c r="C4" s="5"/>
      <c r="D4" s="6"/>
      <c r="E4" s="4"/>
      <c r="F4" s="4"/>
      <c r="G4" s="4"/>
      <c r="H4" s="4"/>
      <c r="I4" s="4"/>
    </row>
    <row r="5" spans="1:9" ht="10.5" customHeight="1">
      <c r="A5" s="4"/>
      <c r="B5" s="5"/>
      <c r="C5" s="5"/>
      <c r="D5" s="6"/>
      <c r="E5" s="4"/>
      <c r="F5" s="4"/>
      <c r="G5" s="4"/>
      <c r="H5" s="4"/>
      <c r="I5" s="4"/>
    </row>
    <row r="6" spans="1:9" ht="3" customHeight="1">
      <c r="A6" s="15"/>
      <c r="B6" s="16"/>
      <c r="C6" s="16"/>
      <c r="D6" s="15"/>
      <c r="E6" s="4"/>
      <c r="F6" s="4"/>
      <c r="G6" s="4"/>
      <c r="H6" s="4"/>
      <c r="I6" s="4"/>
    </row>
    <row r="7" spans="1:20" ht="13.5" customHeight="1">
      <c r="A7" s="19"/>
      <c r="B7" s="14"/>
      <c r="C7" s="27" t="s">
        <v>64</v>
      </c>
      <c r="D7" s="14" t="str">
        <f>Gen!D7</f>
        <v>00001</v>
      </c>
      <c r="E7" s="27" t="s">
        <v>5</v>
      </c>
      <c r="F7" s="14" t="str">
        <f>Gen!F7</f>
        <v>Paleari Fabio</v>
      </c>
      <c r="G7" s="14"/>
      <c r="H7" s="14"/>
      <c r="I7" s="32"/>
      <c r="J7" s="205" t="s">
        <v>23</v>
      </c>
      <c r="K7" s="204"/>
      <c r="T7" s="3"/>
    </row>
    <row r="8" spans="1:20" ht="3" customHeight="1">
      <c r="A8" s="1" t="s">
        <v>0</v>
      </c>
      <c r="B8" s="1"/>
      <c r="C8" s="1"/>
      <c r="D8" s="1"/>
      <c r="E8" s="1"/>
      <c r="F8" s="1"/>
      <c r="G8" s="1"/>
      <c r="H8" s="1"/>
      <c r="I8" s="1"/>
      <c r="J8" s="1"/>
      <c r="K8" s="1"/>
      <c r="T8" s="3"/>
    </row>
    <row r="9" spans="1:31" ht="24" customHeight="1">
      <c r="A9" s="50" t="s">
        <v>1</v>
      </c>
      <c r="B9" s="51" t="s">
        <v>50</v>
      </c>
      <c r="C9" s="52" t="s">
        <v>65</v>
      </c>
      <c r="D9" s="51" t="s">
        <v>14</v>
      </c>
      <c r="E9" s="51" t="s">
        <v>2</v>
      </c>
      <c r="F9" s="51" t="s">
        <v>3</v>
      </c>
      <c r="G9" s="53" t="s">
        <v>63</v>
      </c>
      <c r="H9" s="53" t="s">
        <v>41</v>
      </c>
      <c r="I9" s="54" t="s">
        <v>51</v>
      </c>
      <c r="J9" s="55" t="s">
        <v>24</v>
      </c>
      <c r="K9" s="56" t="s">
        <v>6</v>
      </c>
      <c r="T9" s="3"/>
      <c r="U9" s="12"/>
      <c r="X9" s="12"/>
      <c r="Z9" s="12"/>
      <c r="AA9" s="30" t="s">
        <v>52</v>
      </c>
      <c r="AB9" s="30" t="s">
        <v>68</v>
      </c>
      <c r="AC9" s="30" t="s">
        <v>4</v>
      </c>
      <c r="AD9" s="24"/>
      <c r="AE9" s="31" t="s">
        <v>24</v>
      </c>
    </row>
    <row r="10" spans="1:32" ht="10.5" customHeight="1">
      <c r="A10" s="101">
        <v>41518</v>
      </c>
      <c r="B10" s="102"/>
      <c r="C10" s="103"/>
      <c r="D10" s="102"/>
      <c r="E10" s="102"/>
      <c r="F10" s="102"/>
      <c r="G10" s="103"/>
      <c r="H10" s="103"/>
      <c r="I10" s="112"/>
      <c r="J10" s="114"/>
      <c r="K10" s="95"/>
      <c r="T10" s="3"/>
      <c r="U10" s="9"/>
      <c r="X10" s="13"/>
      <c r="Z10" s="25"/>
      <c r="AA10" s="25" t="s">
        <v>25</v>
      </c>
      <c r="AB10" s="25" t="s">
        <v>32</v>
      </c>
      <c r="AC10" s="25" t="s">
        <v>42</v>
      </c>
      <c r="AD10" s="26"/>
      <c r="AE10" s="25" t="s">
        <v>7</v>
      </c>
      <c r="AF10" s="10"/>
    </row>
    <row r="11" spans="1:32" ht="10.5" customHeight="1">
      <c r="A11" s="83">
        <v>41519</v>
      </c>
      <c r="B11" s="84" t="s">
        <v>25</v>
      </c>
      <c r="C11" s="85">
        <v>8</v>
      </c>
      <c r="D11" s="84"/>
      <c r="E11" s="84"/>
      <c r="F11" s="84"/>
      <c r="G11" s="85"/>
      <c r="H11" s="85"/>
      <c r="I11" s="86"/>
      <c r="J11" s="115"/>
      <c r="K11" s="97"/>
      <c r="T11" s="3"/>
      <c r="U11" s="9"/>
      <c r="X11" s="13"/>
      <c r="Z11" s="25"/>
      <c r="AA11" s="25" t="s">
        <v>26</v>
      </c>
      <c r="AB11" s="25" t="s">
        <v>34</v>
      </c>
      <c r="AC11" s="25" t="s">
        <v>66</v>
      </c>
      <c r="AD11" s="26"/>
      <c r="AE11" s="25" t="s">
        <v>8</v>
      </c>
      <c r="AF11" s="10"/>
    </row>
    <row r="12" spans="1:32" ht="10.5" customHeight="1">
      <c r="A12" s="83">
        <v>41520</v>
      </c>
      <c r="B12" s="84" t="s">
        <v>25</v>
      </c>
      <c r="C12" s="85">
        <v>8</v>
      </c>
      <c r="D12" s="84"/>
      <c r="E12" s="84"/>
      <c r="F12" s="84"/>
      <c r="G12" s="85"/>
      <c r="H12" s="85"/>
      <c r="I12" s="86"/>
      <c r="J12" s="115"/>
      <c r="K12" s="97"/>
      <c r="T12" s="3"/>
      <c r="U12" s="9"/>
      <c r="X12" s="13"/>
      <c r="Z12" s="25"/>
      <c r="AA12" s="25" t="s">
        <v>48</v>
      </c>
      <c r="AB12" s="25" t="s">
        <v>33</v>
      </c>
      <c r="AC12" s="25" t="s">
        <v>67</v>
      </c>
      <c r="AD12" s="26"/>
      <c r="AE12" s="25" t="s">
        <v>18</v>
      </c>
      <c r="AF12" s="10"/>
    </row>
    <row r="13" spans="1:32" ht="10.5" customHeight="1">
      <c r="A13" s="83">
        <v>41521</v>
      </c>
      <c r="B13" s="84" t="s">
        <v>25</v>
      </c>
      <c r="C13" s="85">
        <v>8</v>
      </c>
      <c r="D13" s="84"/>
      <c r="E13" s="84"/>
      <c r="F13" s="84"/>
      <c r="G13" s="85"/>
      <c r="H13" s="85"/>
      <c r="I13" s="86"/>
      <c r="J13" s="115"/>
      <c r="K13" s="97"/>
      <c r="T13" s="3"/>
      <c r="U13" s="9"/>
      <c r="X13" s="13"/>
      <c r="Z13" s="25"/>
      <c r="AA13" s="25" t="s">
        <v>30</v>
      </c>
      <c r="AB13" s="25" t="s">
        <v>37</v>
      </c>
      <c r="AC13" s="25" t="s">
        <v>82</v>
      </c>
      <c r="AD13" s="26"/>
      <c r="AE13" s="29" t="s">
        <v>19</v>
      </c>
      <c r="AF13" s="10"/>
    </row>
    <row r="14" spans="1:32" ht="10.5" customHeight="1">
      <c r="A14" s="83">
        <v>41522</v>
      </c>
      <c r="B14" s="84" t="s">
        <v>25</v>
      </c>
      <c r="C14" s="85">
        <v>8</v>
      </c>
      <c r="D14" s="84"/>
      <c r="E14" s="84"/>
      <c r="F14" s="84"/>
      <c r="G14" s="85"/>
      <c r="H14" s="85"/>
      <c r="I14" s="86"/>
      <c r="J14" s="115"/>
      <c r="K14" s="97"/>
      <c r="T14" s="3"/>
      <c r="U14" s="9"/>
      <c r="X14" s="13"/>
      <c r="Z14" s="25"/>
      <c r="AA14" s="28">
        <v>476</v>
      </c>
      <c r="AB14" s="28" t="s">
        <v>28</v>
      </c>
      <c r="AC14" s="28" t="s">
        <v>43</v>
      </c>
      <c r="AD14" s="26"/>
      <c r="AE14" s="29" t="s">
        <v>20</v>
      </c>
      <c r="AF14" s="10"/>
    </row>
    <row r="15" spans="1:32" ht="10.5" customHeight="1">
      <c r="A15" s="83">
        <v>41523</v>
      </c>
      <c r="B15" s="84" t="s">
        <v>25</v>
      </c>
      <c r="C15" s="85">
        <v>8</v>
      </c>
      <c r="D15" s="84"/>
      <c r="E15" s="84"/>
      <c r="F15" s="84"/>
      <c r="G15" s="85"/>
      <c r="H15" s="85"/>
      <c r="I15" s="86"/>
      <c r="J15" s="115"/>
      <c r="K15" s="97"/>
      <c r="T15" s="3"/>
      <c r="U15" s="9"/>
      <c r="X15" s="13"/>
      <c r="Z15" s="25"/>
      <c r="AA15" s="28" t="s">
        <v>85</v>
      </c>
      <c r="AB15" s="28" t="s">
        <v>70</v>
      </c>
      <c r="AC15" s="25" t="s">
        <v>102</v>
      </c>
      <c r="AD15" s="26"/>
      <c r="AE15" s="29" t="s">
        <v>0</v>
      </c>
      <c r="AF15" s="10"/>
    </row>
    <row r="16" spans="1:32" ht="10.5" customHeight="1">
      <c r="A16" s="83">
        <v>41524</v>
      </c>
      <c r="B16" s="84"/>
      <c r="C16" s="85"/>
      <c r="D16" s="84"/>
      <c r="E16" s="84"/>
      <c r="F16" s="84"/>
      <c r="G16" s="85"/>
      <c r="H16" s="85"/>
      <c r="I16" s="86"/>
      <c r="J16" s="115"/>
      <c r="K16" s="97"/>
      <c r="T16" s="3"/>
      <c r="U16" s="9"/>
      <c r="X16" s="13"/>
      <c r="Z16" s="25"/>
      <c r="AA16" s="25" t="s">
        <v>29</v>
      </c>
      <c r="AB16" s="25" t="s">
        <v>69</v>
      </c>
      <c r="AC16" s="25" t="s">
        <v>45</v>
      </c>
      <c r="AD16" s="26"/>
      <c r="AE16" s="29" t="s">
        <v>0</v>
      </c>
      <c r="AF16" s="10"/>
    </row>
    <row r="17" spans="1:32" ht="10.5" customHeight="1">
      <c r="A17" s="83">
        <v>41525</v>
      </c>
      <c r="B17" s="84"/>
      <c r="C17" s="85"/>
      <c r="D17" s="84"/>
      <c r="E17" s="84"/>
      <c r="F17" s="84"/>
      <c r="G17" s="85"/>
      <c r="H17" s="85"/>
      <c r="I17" s="86"/>
      <c r="J17" s="115"/>
      <c r="K17" s="97"/>
      <c r="T17" s="3"/>
      <c r="U17" s="9"/>
      <c r="X17" s="13"/>
      <c r="Z17" s="25"/>
      <c r="AA17" s="25" t="s">
        <v>27</v>
      </c>
      <c r="AB17" s="25" t="s">
        <v>35</v>
      </c>
      <c r="AC17" s="25" t="s">
        <v>58</v>
      </c>
      <c r="AD17" s="26"/>
      <c r="AE17" s="29" t="s">
        <v>0</v>
      </c>
      <c r="AF17" s="10"/>
    </row>
    <row r="18" spans="1:32" ht="10.5" customHeight="1">
      <c r="A18" s="83">
        <v>41526</v>
      </c>
      <c r="B18" s="84" t="s">
        <v>25</v>
      </c>
      <c r="C18" s="85">
        <v>8</v>
      </c>
      <c r="D18" s="84"/>
      <c r="E18" s="84"/>
      <c r="F18" s="84"/>
      <c r="G18" s="85"/>
      <c r="H18" s="85"/>
      <c r="I18" s="86"/>
      <c r="J18" s="115"/>
      <c r="K18" s="97"/>
      <c r="T18" s="3"/>
      <c r="U18" s="9"/>
      <c r="X18" s="13"/>
      <c r="Z18" s="25"/>
      <c r="AA18" s="25" t="s">
        <v>99</v>
      </c>
      <c r="AB18" s="25" t="s">
        <v>100</v>
      </c>
      <c r="AC18" s="25" t="s">
        <v>101</v>
      </c>
      <c r="AD18" s="26"/>
      <c r="AE18" s="29" t="s">
        <v>0</v>
      </c>
      <c r="AF18" s="10"/>
    </row>
    <row r="19" spans="1:32" ht="10.5" customHeight="1">
      <c r="A19" s="83">
        <v>41527</v>
      </c>
      <c r="B19" s="84" t="s">
        <v>25</v>
      </c>
      <c r="C19" s="85">
        <v>8</v>
      </c>
      <c r="D19" s="84"/>
      <c r="E19" s="84"/>
      <c r="F19" s="84"/>
      <c r="G19" s="85"/>
      <c r="H19" s="85"/>
      <c r="I19" s="86"/>
      <c r="J19" s="115"/>
      <c r="K19" s="97"/>
      <c r="T19" s="3"/>
      <c r="U19" s="9"/>
      <c r="X19" s="13"/>
      <c r="Z19" s="25"/>
      <c r="AA19" s="25" t="s">
        <v>76</v>
      </c>
      <c r="AB19" s="25" t="s">
        <v>38</v>
      </c>
      <c r="AC19" s="25" t="s">
        <v>103</v>
      </c>
      <c r="AD19" s="26"/>
      <c r="AE19" s="29" t="s">
        <v>0</v>
      </c>
      <c r="AF19" s="10"/>
    </row>
    <row r="20" spans="1:32" ht="10.5" customHeight="1">
      <c r="A20" s="83">
        <v>41528</v>
      </c>
      <c r="B20" s="84" t="s">
        <v>25</v>
      </c>
      <c r="C20" s="85">
        <v>8</v>
      </c>
      <c r="D20" s="84"/>
      <c r="E20" s="84"/>
      <c r="F20" s="84"/>
      <c r="G20" s="85"/>
      <c r="H20" s="85"/>
      <c r="I20" s="86"/>
      <c r="J20" s="115"/>
      <c r="K20" s="97"/>
      <c r="T20" s="3"/>
      <c r="U20" s="9"/>
      <c r="X20" s="13"/>
      <c r="Z20" s="25"/>
      <c r="AA20" s="25" t="s">
        <v>77</v>
      </c>
      <c r="AB20" s="25" t="s">
        <v>36</v>
      </c>
      <c r="AC20" s="25" t="s">
        <v>78</v>
      </c>
      <c r="AD20" s="26"/>
      <c r="AE20" s="29" t="s">
        <v>0</v>
      </c>
      <c r="AF20" s="10"/>
    </row>
    <row r="21" spans="1:32" ht="10.5" customHeight="1">
      <c r="A21" s="83">
        <v>41529</v>
      </c>
      <c r="B21" s="84" t="s">
        <v>25</v>
      </c>
      <c r="C21" s="85">
        <v>8</v>
      </c>
      <c r="D21" s="84"/>
      <c r="E21" s="84"/>
      <c r="F21" s="84"/>
      <c r="G21" s="85"/>
      <c r="H21" s="85"/>
      <c r="I21" s="86"/>
      <c r="J21" s="115"/>
      <c r="K21" s="97"/>
      <c r="T21" s="3"/>
      <c r="U21" s="9"/>
      <c r="X21" s="13"/>
      <c r="Z21" s="25"/>
      <c r="AA21" s="25" t="s">
        <v>86</v>
      </c>
      <c r="AB21" s="25" t="s">
        <v>71</v>
      </c>
      <c r="AC21" s="25" t="s">
        <v>44</v>
      </c>
      <c r="AD21" s="26"/>
      <c r="AE21" s="29" t="s">
        <v>0</v>
      </c>
      <c r="AF21" s="10"/>
    </row>
    <row r="22" spans="1:32" ht="10.5" customHeight="1">
      <c r="A22" s="83">
        <v>41530</v>
      </c>
      <c r="B22" s="84" t="s">
        <v>25</v>
      </c>
      <c r="C22" s="85">
        <v>8</v>
      </c>
      <c r="D22" s="84"/>
      <c r="E22" s="84"/>
      <c r="F22" s="84"/>
      <c r="G22" s="85"/>
      <c r="H22" s="85"/>
      <c r="I22" s="86"/>
      <c r="J22" s="115"/>
      <c r="K22" s="97"/>
      <c r="T22" s="3"/>
      <c r="U22" s="9"/>
      <c r="X22" s="13"/>
      <c r="Z22" s="26"/>
      <c r="AA22" s="25" t="s">
        <v>87</v>
      </c>
      <c r="AB22" s="25" t="s">
        <v>72</v>
      </c>
      <c r="AC22" s="25" t="s">
        <v>46</v>
      </c>
      <c r="AD22" s="26"/>
      <c r="AE22" s="29" t="s">
        <v>0</v>
      </c>
      <c r="AF22" s="10"/>
    </row>
    <row r="23" spans="1:32" ht="10.5" customHeight="1">
      <c r="A23" s="83">
        <v>41531</v>
      </c>
      <c r="B23" s="84"/>
      <c r="C23" s="85"/>
      <c r="D23" s="84"/>
      <c r="E23" s="84"/>
      <c r="F23" s="84"/>
      <c r="G23" s="85"/>
      <c r="H23" s="85"/>
      <c r="I23" s="86"/>
      <c r="J23" s="115"/>
      <c r="K23" s="97"/>
      <c r="T23" s="3"/>
      <c r="U23" s="9"/>
      <c r="X23" s="13"/>
      <c r="Z23" s="26"/>
      <c r="AA23" s="25" t="s">
        <v>87</v>
      </c>
      <c r="AB23" s="25" t="s">
        <v>88</v>
      </c>
      <c r="AC23" s="25" t="s">
        <v>89</v>
      </c>
      <c r="AD23" s="26"/>
      <c r="AE23" s="29" t="s">
        <v>0</v>
      </c>
      <c r="AF23" s="10"/>
    </row>
    <row r="24" spans="1:32" ht="10.5" customHeight="1">
      <c r="A24" s="83">
        <v>41532</v>
      </c>
      <c r="B24" s="84"/>
      <c r="C24" s="85"/>
      <c r="D24" s="84"/>
      <c r="E24" s="84"/>
      <c r="F24" s="84"/>
      <c r="G24" s="85"/>
      <c r="H24" s="85"/>
      <c r="I24" s="86"/>
      <c r="J24" s="115"/>
      <c r="K24" s="97"/>
      <c r="T24" s="3"/>
      <c r="U24" s="9"/>
      <c r="X24" s="13"/>
      <c r="Z24" s="25"/>
      <c r="AA24" s="25" t="s">
        <v>79</v>
      </c>
      <c r="AB24" s="25" t="s">
        <v>80</v>
      </c>
      <c r="AC24" s="25" t="s">
        <v>84</v>
      </c>
      <c r="AD24" s="26"/>
      <c r="AE24" s="29" t="s">
        <v>0</v>
      </c>
      <c r="AF24" s="10"/>
    </row>
    <row r="25" spans="1:32" ht="10.5" customHeight="1">
      <c r="A25" s="83">
        <v>41533</v>
      </c>
      <c r="B25" s="84" t="s">
        <v>25</v>
      </c>
      <c r="C25" s="85">
        <v>8</v>
      </c>
      <c r="D25" s="84"/>
      <c r="E25" s="84"/>
      <c r="F25" s="84"/>
      <c r="G25" s="85"/>
      <c r="H25" s="85"/>
      <c r="I25" s="86"/>
      <c r="J25" s="115"/>
      <c r="K25" s="97"/>
      <c r="T25" s="3"/>
      <c r="U25" s="9"/>
      <c r="X25" s="13"/>
      <c r="Z25" s="25"/>
      <c r="AA25" s="25" t="s">
        <v>106</v>
      </c>
      <c r="AB25" s="25"/>
      <c r="AC25" s="25" t="s">
        <v>49</v>
      </c>
      <c r="AD25" s="26"/>
      <c r="AE25" s="29" t="s">
        <v>0</v>
      </c>
      <c r="AF25" s="10"/>
    </row>
    <row r="26" spans="1:32" ht="10.5" customHeight="1">
      <c r="A26" s="83">
        <v>41534</v>
      </c>
      <c r="B26" s="84" t="s">
        <v>25</v>
      </c>
      <c r="C26" s="85">
        <v>8</v>
      </c>
      <c r="D26" s="84"/>
      <c r="E26" s="84"/>
      <c r="F26" s="84"/>
      <c r="G26" s="85"/>
      <c r="H26" s="85"/>
      <c r="I26" s="86"/>
      <c r="J26" s="115"/>
      <c r="K26" s="97"/>
      <c r="T26" s="3"/>
      <c r="U26" s="9"/>
      <c r="X26" s="13"/>
      <c r="Z26" s="26"/>
      <c r="AA26" s="25" t="s">
        <v>31</v>
      </c>
      <c r="AB26" s="25"/>
      <c r="AC26" s="25" t="s">
        <v>47</v>
      </c>
      <c r="AD26" s="26"/>
      <c r="AE26" s="29" t="s">
        <v>0</v>
      </c>
      <c r="AF26" s="10"/>
    </row>
    <row r="27" spans="1:32" ht="10.5" customHeight="1">
      <c r="A27" s="83">
        <v>41535</v>
      </c>
      <c r="B27" s="84" t="s">
        <v>25</v>
      </c>
      <c r="C27" s="85">
        <v>8</v>
      </c>
      <c r="D27" s="84"/>
      <c r="E27" s="84"/>
      <c r="F27" s="84"/>
      <c r="G27" s="85"/>
      <c r="H27" s="85"/>
      <c r="I27" s="86"/>
      <c r="J27" s="115"/>
      <c r="K27" s="97"/>
      <c r="T27" s="3"/>
      <c r="U27" s="9"/>
      <c r="X27" s="13"/>
      <c r="Z27" s="26"/>
      <c r="AA27" s="25">
        <v>688</v>
      </c>
      <c r="AB27" s="25"/>
      <c r="AC27" s="25" t="s">
        <v>73</v>
      </c>
      <c r="AD27" s="26"/>
      <c r="AE27" s="29" t="s">
        <v>0</v>
      </c>
      <c r="AF27" s="10"/>
    </row>
    <row r="28" spans="1:32" ht="10.5" customHeight="1">
      <c r="A28" s="83">
        <v>41536</v>
      </c>
      <c r="B28" s="84" t="s">
        <v>25</v>
      </c>
      <c r="C28" s="85">
        <v>8</v>
      </c>
      <c r="D28" s="84"/>
      <c r="E28" s="84"/>
      <c r="F28" s="84"/>
      <c r="G28" s="85"/>
      <c r="H28" s="85"/>
      <c r="I28" s="86"/>
      <c r="J28" s="115"/>
      <c r="K28" s="97"/>
      <c r="T28" s="3"/>
      <c r="U28" s="9"/>
      <c r="X28" s="13"/>
      <c r="Z28" s="26"/>
      <c r="AA28" s="25" t="s">
        <v>74</v>
      </c>
      <c r="AB28" s="25"/>
      <c r="AC28" s="25" t="s">
        <v>75</v>
      </c>
      <c r="AD28" s="26"/>
      <c r="AE28" s="29" t="s">
        <v>0</v>
      </c>
      <c r="AF28" s="10"/>
    </row>
    <row r="29" spans="1:32" ht="10.5" customHeight="1">
      <c r="A29" s="83">
        <v>41537</v>
      </c>
      <c r="B29" s="84" t="s">
        <v>25</v>
      </c>
      <c r="C29" s="85">
        <v>8</v>
      </c>
      <c r="D29" s="84"/>
      <c r="E29" s="84"/>
      <c r="F29" s="84"/>
      <c r="G29" s="85"/>
      <c r="H29" s="85"/>
      <c r="I29" s="86"/>
      <c r="J29" s="115"/>
      <c r="K29" s="97"/>
      <c r="T29" s="3"/>
      <c r="U29" s="9"/>
      <c r="X29" s="13"/>
      <c r="Z29" s="26"/>
      <c r="AA29" s="29"/>
      <c r="AB29" s="25"/>
      <c r="AC29" s="25"/>
      <c r="AD29" s="26"/>
      <c r="AE29" s="29" t="s">
        <v>0</v>
      </c>
      <c r="AF29" s="10"/>
    </row>
    <row r="30" spans="1:32" ht="10.5" customHeight="1">
      <c r="A30" s="83">
        <v>41538</v>
      </c>
      <c r="B30" s="84"/>
      <c r="C30" s="85"/>
      <c r="D30" s="84"/>
      <c r="E30" s="84"/>
      <c r="F30" s="84"/>
      <c r="G30" s="85"/>
      <c r="H30" s="85"/>
      <c r="I30" s="86"/>
      <c r="J30" s="115"/>
      <c r="K30" s="97"/>
      <c r="T30" s="3"/>
      <c r="U30" s="9"/>
      <c r="X30" s="13"/>
      <c r="Z30" s="26"/>
      <c r="AA30" s="29" t="s">
        <v>0</v>
      </c>
      <c r="AB30" s="25"/>
      <c r="AC30" s="25"/>
      <c r="AD30" s="26"/>
      <c r="AE30" s="29" t="s">
        <v>0</v>
      </c>
      <c r="AF30" s="10"/>
    </row>
    <row r="31" spans="1:32" ht="10.5" customHeight="1">
      <c r="A31" s="83">
        <v>41539</v>
      </c>
      <c r="B31" s="84"/>
      <c r="C31" s="85"/>
      <c r="D31" s="84"/>
      <c r="E31" s="84"/>
      <c r="F31" s="84"/>
      <c r="G31" s="85"/>
      <c r="H31" s="85"/>
      <c r="I31" s="86"/>
      <c r="J31" s="115"/>
      <c r="K31" s="97"/>
      <c r="T31" s="3"/>
      <c r="U31" s="9"/>
      <c r="X31" s="13"/>
      <c r="Z31" s="26"/>
      <c r="AA31" s="29" t="s">
        <v>0</v>
      </c>
      <c r="AB31" s="25"/>
      <c r="AC31" s="25"/>
      <c r="AD31" s="26"/>
      <c r="AE31" s="29" t="s">
        <v>0</v>
      </c>
      <c r="AF31" s="10"/>
    </row>
    <row r="32" spans="1:32" ht="10.5" customHeight="1">
      <c r="A32" s="83">
        <v>41540</v>
      </c>
      <c r="B32" s="84" t="s">
        <v>25</v>
      </c>
      <c r="C32" s="85">
        <v>8</v>
      </c>
      <c r="D32" s="84"/>
      <c r="E32" s="84"/>
      <c r="F32" s="84"/>
      <c r="G32" s="85"/>
      <c r="H32" s="85"/>
      <c r="I32" s="86"/>
      <c r="J32" s="115"/>
      <c r="K32" s="97"/>
      <c r="T32" s="3"/>
      <c r="U32" s="9"/>
      <c r="X32" s="13"/>
      <c r="Z32" s="26"/>
      <c r="AA32" s="29" t="s">
        <v>0</v>
      </c>
      <c r="AB32" s="25"/>
      <c r="AC32" s="25"/>
      <c r="AD32" s="26"/>
      <c r="AE32" s="29" t="s">
        <v>0</v>
      </c>
      <c r="AF32" s="10"/>
    </row>
    <row r="33" spans="1:32" ht="10.5" customHeight="1">
      <c r="A33" s="83">
        <v>41541</v>
      </c>
      <c r="B33" s="84" t="s">
        <v>25</v>
      </c>
      <c r="C33" s="85">
        <v>8</v>
      </c>
      <c r="D33" s="84"/>
      <c r="E33" s="84"/>
      <c r="F33" s="84"/>
      <c r="G33" s="85"/>
      <c r="H33" s="85"/>
      <c r="I33" s="86"/>
      <c r="J33" s="115"/>
      <c r="K33" s="97"/>
      <c r="T33" s="3"/>
      <c r="U33" s="9"/>
      <c r="X33" s="13"/>
      <c r="Z33" s="26"/>
      <c r="AA33" s="29" t="s">
        <v>0</v>
      </c>
      <c r="AB33" s="25"/>
      <c r="AC33" s="25"/>
      <c r="AD33" s="26"/>
      <c r="AE33" s="29" t="s">
        <v>0</v>
      </c>
      <c r="AF33" s="10"/>
    </row>
    <row r="34" spans="1:32" ht="10.5" customHeight="1">
      <c r="A34" s="83">
        <v>41542</v>
      </c>
      <c r="B34" s="84" t="s">
        <v>25</v>
      </c>
      <c r="C34" s="85">
        <v>8</v>
      </c>
      <c r="D34" s="84"/>
      <c r="E34" s="84"/>
      <c r="F34" s="84"/>
      <c r="G34" s="85"/>
      <c r="H34" s="85"/>
      <c r="I34" s="128"/>
      <c r="J34" s="115"/>
      <c r="K34" s="97"/>
      <c r="T34" s="3"/>
      <c r="U34" s="9"/>
      <c r="X34" s="13"/>
      <c r="Z34" s="26"/>
      <c r="AA34" s="29"/>
      <c r="AB34" s="25"/>
      <c r="AC34" s="25"/>
      <c r="AD34" s="26"/>
      <c r="AE34" s="29"/>
      <c r="AF34" s="10"/>
    </row>
    <row r="35" spans="1:32" ht="10.5" customHeight="1">
      <c r="A35" s="83">
        <v>41543</v>
      </c>
      <c r="B35" s="84" t="s">
        <v>25</v>
      </c>
      <c r="C35" s="85">
        <v>8</v>
      </c>
      <c r="D35" s="84"/>
      <c r="E35" s="84"/>
      <c r="F35" s="84"/>
      <c r="G35" s="85"/>
      <c r="H35" s="85"/>
      <c r="I35" s="86"/>
      <c r="J35" s="115"/>
      <c r="K35" s="97"/>
      <c r="T35" s="3"/>
      <c r="U35" s="9"/>
      <c r="X35" s="13"/>
      <c r="Z35" s="26"/>
      <c r="AA35" s="29"/>
      <c r="AB35" s="25"/>
      <c r="AC35" s="25"/>
      <c r="AD35" s="26"/>
      <c r="AE35" s="29"/>
      <c r="AF35" s="10"/>
    </row>
    <row r="36" spans="1:32" ht="10.5" customHeight="1">
      <c r="A36" s="83">
        <v>41544</v>
      </c>
      <c r="B36" s="84" t="s">
        <v>25</v>
      </c>
      <c r="C36" s="85">
        <v>8</v>
      </c>
      <c r="D36" s="84"/>
      <c r="E36" s="84"/>
      <c r="F36" s="84"/>
      <c r="G36" s="85"/>
      <c r="H36" s="85"/>
      <c r="I36" s="86"/>
      <c r="J36" s="115"/>
      <c r="K36" s="97"/>
      <c r="T36" s="3"/>
      <c r="U36" s="9"/>
      <c r="X36" s="13"/>
      <c r="Z36" s="26"/>
      <c r="AA36" s="29"/>
      <c r="AB36" s="25"/>
      <c r="AC36" s="25"/>
      <c r="AD36" s="26"/>
      <c r="AE36" s="29"/>
      <c r="AF36" s="10"/>
    </row>
    <row r="37" spans="1:32" ht="10.5" customHeight="1">
      <c r="A37" s="83">
        <v>41545</v>
      </c>
      <c r="B37" s="84"/>
      <c r="C37" s="85"/>
      <c r="D37" s="84"/>
      <c r="E37" s="84"/>
      <c r="F37" s="84"/>
      <c r="G37" s="85"/>
      <c r="H37" s="85"/>
      <c r="I37" s="86"/>
      <c r="J37" s="115"/>
      <c r="K37" s="97"/>
      <c r="T37" s="3"/>
      <c r="U37" s="9"/>
      <c r="X37" s="13"/>
      <c r="Z37" s="26"/>
      <c r="AA37" s="29"/>
      <c r="AB37" s="25"/>
      <c r="AC37" s="25"/>
      <c r="AD37" s="26"/>
      <c r="AE37" s="29"/>
      <c r="AF37" s="10"/>
    </row>
    <row r="38" spans="1:32" ht="10.5" customHeight="1">
      <c r="A38" s="83">
        <v>41546</v>
      </c>
      <c r="B38" s="84"/>
      <c r="C38" s="85"/>
      <c r="D38" s="84"/>
      <c r="E38" s="84"/>
      <c r="F38" s="84"/>
      <c r="G38" s="85"/>
      <c r="H38" s="85"/>
      <c r="I38" s="86"/>
      <c r="J38" s="115"/>
      <c r="K38" s="97"/>
      <c r="T38" s="3"/>
      <c r="U38" s="9"/>
      <c r="X38" s="13"/>
      <c r="Z38" s="26"/>
      <c r="AA38" s="29"/>
      <c r="AB38" s="25"/>
      <c r="AC38" s="25"/>
      <c r="AD38" s="26"/>
      <c r="AE38" s="29"/>
      <c r="AF38" s="10"/>
    </row>
    <row r="39" spans="1:32" ht="10.5" customHeight="1">
      <c r="A39" s="83">
        <v>41547</v>
      </c>
      <c r="B39" s="84" t="s">
        <v>25</v>
      </c>
      <c r="C39" s="85">
        <v>8</v>
      </c>
      <c r="D39" s="84"/>
      <c r="E39" s="84"/>
      <c r="F39" s="84"/>
      <c r="G39" s="85"/>
      <c r="H39" s="85"/>
      <c r="I39" s="86"/>
      <c r="J39" s="115"/>
      <c r="K39" s="97"/>
      <c r="T39" s="3"/>
      <c r="U39" s="9"/>
      <c r="X39" s="13"/>
      <c r="Z39" s="26"/>
      <c r="AA39" s="29" t="s">
        <v>0</v>
      </c>
      <c r="AB39" s="25"/>
      <c r="AC39" s="25"/>
      <c r="AD39" s="26"/>
      <c r="AE39" s="29" t="s">
        <v>0</v>
      </c>
      <c r="AF39" s="10"/>
    </row>
    <row r="40" spans="1:32" ht="10.5" customHeight="1">
      <c r="A40" s="90"/>
      <c r="B40" s="91"/>
      <c r="C40" s="92"/>
      <c r="D40" s="91"/>
      <c r="E40" s="91"/>
      <c r="F40" s="91"/>
      <c r="G40" s="92"/>
      <c r="H40" s="92"/>
      <c r="I40" s="93"/>
      <c r="J40" s="116"/>
      <c r="K40" s="98"/>
      <c r="U40" s="9"/>
      <c r="X40" s="13"/>
      <c r="Z40" s="26"/>
      <c r="AA40" s="29" t="s">
        <v>0</v>
      </c>
      <c r="AB40" s="25"/>
      <c r="AC40" s="25"/>
      <c r="AD40" s="26"/>
      <c r="AE40" s="29" t="s">
        <v>0</v>
      </c>
      <c r="AF40" s="10"/>
    </row>
    <row r="41" spans="1:32" ht="10.5" customHeight="1">
      <c r="A41" s="117" t="s">
        <v>113</v>
      </c>
      <c r="B41" s="118"/>
      <c r="C41" s="119"/>
      <c r="D41" s="71">
        <f>(SUMIF(B10:B40,"&lt;&gt;476",C10:C40)+SUM(H10:H40))/8</f>
        <v>21</v>
      </c>
      <c r="E41" s="71">
        <f>(SUMIF(D10:D40,"&lt;&gt;",C10:C40)+SUM(H10:H40))/8</f>
        <v>0</v>
      </c>
      <c r="F41" s="72">
        <f>IF(D41=0,0,E41/D41)</f>
        <v>0</v>
      </c>
      <c r="G41" s="73"/>
      <c r="H41" s="73"/>
      <c r="I41" s="74"/>
      <c r="J41" s="17"/>
      <c r="K41" s="23"/>
      <c r="AE41" s="11"/>
      <c r="AF41" s="10"/>
    </row>
    <row r="42" spans="1:31" ht="10.5" customHeight="1">
      <c r="A42" s="120" t="s">
        <v>114</v>
      </c>
      <c r="B42" s="121"/>
      <c r="C42" s="122"/>
      <c r="D42" s="75">
        <f>(Ago!D42+D41)</f>
        <v>195</v>
      </c>
      <c r="E42" s="75">
        <f>(Ago!E42+E41)</f>
        <v>0</v>
      </c>
      <c r="F42" s="76">
        <f>E42/220</f>
        <v>0</v>
      </c>
      <c r="G42" s="77"/>
      <c r="H42" s="77"/>
      <c r="I42" s="78"/>
      <c r="J42" s="36" t="s">
        <v>21</v>
      </c>
      <c r="K42" s="37">
        <f>SUMIF(D10:D40,"&lt;&gt;",K10:K40)</f>
        <v>0</v>
      </c>
      <c r="AE42" s="4"/>
    </row>
    <row r="43" spans="1:20" ht="3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T43" s="3"/>
    </row>
    <row r="44" spans="1:11" s="2" customFormat="1" ht="10.5" customHeight="1">
      <c r="A44" s="63"/>
      <c r="B44" s="199" t="s">
        <v>39</v>
      </c>
      <c r="C44" s="195"/>
      <c r="D44" s="195"/>
      <c r="E44" s="200"/>
      <c r="F44" s="194" t="s">
        <v>40</v>
      </c>
      <c r="G44" s="195"/>
      <c r="H44" s="195"/>
      <c r="I44" s="196"/>
      <c r="J44" s="177" t="s">
        <v>115</v>
      </c>
      <c r="K44" s="178"/>
    </row>
    <row r="45" spans="1:11" s="2" customFormat="1" ht="10.5" customHeight="1">
      <c r="A45" s="64" t="s">
        <v>11</v>
      </c>
      <c r="B45" s="201" t="str">
        <f>F7</f>
        <v>Paleari Fabio</v>
      </c>
      <c r="C45" s="193"/>
      <c r="D45" s="193"/>
      <c r="E45" s="202"/>
      <c r="F45" s="192" t="s">
        <v>22</v>
      </c>
      <c r="G45" s="193"/>
      <c r="H45" s="193"/>
      <c r="I45" s="193"/>
      <c r="J45" s="179"/>
      <c r="K45" s="180"/>
    </row>
    <row r="46" spans="1:11" s="2" customFormat="1" ht="10.5" customHeight="1">
      <c r="A46" s="64" t="s">
        <v>12</v>
      </c>
      <c r="B46" s="174"/>
      <c r="C46" s="175"/>
      <c r="D46" s="175"/>
      <c r="E46" s="176"/>
      <c r="F46" s="197"/>
      <c r="G46" s="175"/>
      <c r="H46" s="175"/>
      <c r="I46" s="175"/>
      <c r="J46" s="179"/>
      <c r="K46" s="180"/>
    </row>
    <row r="47" spans="1:11" ht="10.5" customHeight="1">
      <c r="A47" s="65" t="s">
        <v>13</v>
      </c>
      <c r="B47" s="183">
        <f>DATE(YEAR(A11),MONTH(A11)+1,1)-1</f>
        <v>41547</v>
      </c>
      <c r="C47" s="184"/>
      <c r="D47" s="184"/>
      <c r="E47" s="185"/>
      <c r="F47" s="190">
        <f>DATE(YEAR(A11),MONTH(A11)+1,1)-1</f>
        <v>41547</v>
      </c>
      <c r="G47" s="191"/>
      <c r="H47" s="191"/>
      <c r="I47" s="191"/>
      <c r="J47" s="181"/>
      <c r="K47" s="182"/>
    </row>
    <row r="48" spans="1:11" ht="10.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ht="10.5" customHeight="1">
      <c r="A49" s="198" t="s">
        <v>17</v>
      </c>
      <c r="B49" s="189"/>
      <c r="C49" s="189"/>
      <c r="D49" s="189"/>
      <c r="E49" s="189"/>
      <c r="F49" s="189"/>
      <c r="G49" s="189"/>
      <c r="H49" s="189"/>
      <c r="I49" s="189"/>
      <c r="J49" s="189"/>
      <c r="K49" s="189"/>
    </row>
    <row r="50" spans="1:11" ht="10.5" customHeight="1">
      <c r="A50" s="188" t="s">
        <v>97</v>
      </c>
      <c r="B50" s="189"/>
      <c r="C50" s="189"/>
      <c r="D50" s="189"/>
      <c r="E50" s="189"/>
      <c r="F50" s="189"/>
      <c r="G50" s="189"/>
      <c r="H50" s="189"/>
      <c r="I50" s="189"/>
      <c r="J50" s="189"/>
      <c r="K50" s="189"/>
    </row>
    <row r="51" ht="10.5" customHeight="1"/>
    <row r="52" ht="10.5" customHeight="1"/>
    <row r="53" ht="10.5" customHeight="1"/>
    <row r="54" ht="10.5" customHeight="1"/>
    <row r="55" ht="10.5" customHeight="1"/>
  </sheetData>
  <sheetProtection password="DE57" sheet="1" objects="1" scenarios="1" formatCells="0" selectLockedCells="1" autoFilter="0"/>
  <autoFilter ref="A9:K31"/>
  <mergeCells count="12">
    <mergeCell ref="J7:K7"/>
    <mergeCell ref="J44:K47"/>
    <mergeCell ref="B47:E47"/>
    <mergeCell ref="F47:I47"/>
    <mergeCell ref="A50:K50"/>
    <mergeCell ref="F46:I46"/>
    <mergeCell ref="F44:I44"/>
    <mergeCell ref="F45:I45"/>
    <mergeCell ref="A49:K49"/>
    <mergeCell ref="B44:E44"/>
    <mergeCell ref="B45:E45"/>
    <mergeCell ref="B46:E46"/>
  </mergeCells>
  <conditionalFormatting sqref="H10:H40">
    <cfRule type="cellIs" priority="1" dxfId="0" operator="greaterThan" stopIfTrue="1">
      <formula>0</formula>
    </cfRule>
  </conditionalFormatting>
  <conditionalFormatting sqref="A10:A40">
    <cfRule type="expression" priority="2" dxfId="0" stopIfTrue="1">
      <formula>IF(OR(WEEKDAY(A10)=7,WEEKDAY(A10)=1),TRUE(),FALSE())</formula>
    </cfRule>
  </conditionalFormatting>
  <dataValidations count="4">
    <dataValidation type="list" allowBlank="1" showInputMessage="1" showErrorMessage="1" promptTitle="  Expense Type" prompt="Tipologia di spesa" sqref="J10:J40">
      <formula1>$AE$10:$AE$14</formula1>
    </dataValidation>
    <dataValidation type="whole" allowBlank="1" showInputMessage="1" showErrorMessage="1" sqref="H10:H40 C10:C40">
      <formula1>0</formula1>
      <formula2>8</formula2>
    </dataValidation>
    <dataValidation type="list" allowBlank="1" showInputMessage="1" showErrorMessage="1" promptTitle="Codice Lavoro:" prompt="G06 Ore lavorate&#10;652 Ferie godute&#10;374 ROL godute&#10;L45 Magg.30% lavoro nott.&#10;476 Riposo compensativo&#10;608 Magg.10% lavoro Dom.&#10;232 Donaz.ne sangue&#10;807 Malattia" sqref="B11:B40">
      <formula1>$AA$10:$AA$28</formula1>
    </dataValidation>
    <dataValidation type="list" allowBlank="1" showInputMessage="1" showErrorMessage="1" promptTitle="Codice Lavoro:" sqref="B10">
      <formula1>$AA$10:$AA$28</formula1>
    </dataValidation>
  </dataValidations>
  <printOptions/>
  <pageMargins left="0.5905511811023623" right="0.5905511811023623" top="0.3937007874015748" bottom="0.3937007874015748" header="0.1968503937007874" footer="0.1968503937007874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adb Consulting 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fabio paleari</cp:lastModifiedBy>
  <cp:lastPrinted>2013-03-07T17:04:19Z</cp:lastPrinted>
  <dcterms:created xsi:type="dcterms:W3CDTF">2006-09-05T17:09:56Z</dcterms:created>
  <dcterms:modified xsi:type="dcterms:W3CDTF">2013-03-08T09:40:06Z</dcterms:modified>
  <cp:category/>
  <cp:version/>
  <cp:contentType/>
  <cp:contentStatus/>
</cp:coreProperties>
</file>